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wamura-m\Desktop\R5共同会議関連資料（提供用）\"/>
    </mc:Choice>
  </mc:AlternateContent>
  <xr:revisionPtr revIDLastSave="0" documentId="13_ncr:1_{7E54D1B0-4900-41DC-9F45-0F3DF468F7FE}" xr6:coauthVersionLast="47" xr6:coauthVersionMax="47" xr10:uidLastSave="{00000000-0000-0000-0000-000000000000}"/>
  <bookViews>
    <workbookView xWindow="-120" yWindow="-120" windowWidth="29040" windowHeight="15840" xr2:uid="{00000000-000D-0000-FFFF-FFFF00000000}"/>
  </bookViews>
  <sheets>
    <sheet name="様式2-1" sheetId="28" r:id="rId1"/>
    <sheet name="様式2-2" sheetId="20" r:id="rId2"/>
    <sheet name="様式2-3" sheetId="29" r:id="rId3"/>
  </sheets>
  <definedNames>
    <definedName name="_xlnm.Print_Area" localSheetId="0">'様式2-1'!$A$1:$M$99</definedName>
    <definedName name="_xlnm.Print_Area" localSheetId="1">'様式2-2'!$A$1:$O$108</definedName>
    <definedName name="_xlnm.Print_Area" localSheetId="2">'様式2-3'!$A$1:$M$99</definedName>
  </definedNames>
  <calcPr calcId="191029" calcMode="manual"/>
</workbook>
</file>

<file path=xl/calcChain.xml><?xml version="1.0" encoding="utf-8"?>
<calcChain xmlns="http://schemas.openxmlformats.org/spreadsheetml/2006/main">
  <c r="H80" i="29" l="1"/>
  <c r="H79" i="29"/>
  <c r="H78" i="29"/>
  <c r="H77" i="29"/>
  <c r="H76" i="29"/>
  <c r="H75" i="29"/>
  <c r="H74" i="29"/>
  <c r="H73" i="29"/>
  <c r="H72" i="29"/>
  <c r="H71" i="29"/>
  <c r="H70" i="29"/>
  <c r="H80" i="28"/>
  <c r="H79" i="28"/>
  <c r="H78" i="28"/>
  <c r="H77" i="28"/>
  <c r="H76" i="28"/>
  <c r="H75" i="28"/>
  <c r="H74" i="28"/>
  <c r="H73" i="28"/>
  <c r="H72" i="28"/>
  <c r="H71" i="28"/>
  <c r="H70" i="28"/>
  <c r="H60" i="29"/>
  <c r="H59" i="29"/>
  <c r="H57" i="29"/>
  <c r="H56" i="29"/>
  <c r="H54" i="29"/>
  <c r="H53" i="29"/>
  <c r="H66" i="29" s="1"/>
  <c r="H60" i="28"/>
  <c r="H59" i="28"/>
  <c r="H57" i="28"/>
  <c r="H56" i="28"/>
  <c r="H54" i="28"/>
  <c r="H53" i="28"/>
  <c r="H66" i="28" s="1"/>
  <c r="H19" i="29"/>
  <c r="H18" i="29"/>
  <c r="H17" i="29"/>
  <c r="H19" i="28"/>
  <c r="H18" i="28"/>
  <c r="H17" i="28"/>
  <c r="H12" i="29"/>
  <c r="H12" i="28"/>
  <c r="H11" i="29"/>
  <c r="H25" i="29" s="1"/>
  <c r="H11" i="28"/>
  <c r="H25" i="28" s="1"/>
  <c r="L71" i="20"/>
  <c r="I71" i="20"/>
  <c r="K60" i="29"/>
  <c r="K59" i="29"/>
  <c r="K57" i="29"/>
  <c r="K66" i="29" s="1"/>
  <c r="K56" i="29"/>
  <c r="K54" i="29"/>
  <c r="K53" i="29"/>
  <c r="K38" i="29"/>
  <c r="H38" i="29"/>
  <c r="K36" i="29"/>
  <c r="H36" i="29"/>
  <c r="K35" i="29"/>
  <c r="H35" i="29"/>
  <c r="K34" i="29"/>
  <c r="H33" i="29"/>
  <c r="K31" i="29"/>
  <c r="H31" i="29"/>
  <c r="K29" i="29"/>
  <c r="K49" i="29" s="1"/>
  <c r="H29" i="29"/>
  <c r="H49" i="29" s="1"/>
  <c r="K19" i="29"/>
  <c r="K18" i="29"/>
  <c r="K17" i="29"/>
  <c r="K13" i="29"/>
  <c r="H13" i="29"/>
  <c r="K12" i="29"/>
  <c r="K11" i="29"/>
  <c r="K25" i="29" s="1"/>
  <c r="A107" i="29"/>
  <c r="A108" i="29" s="1"/>
  <c r="A109" i="29" s="1"/>
  <c r="A110"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1" i="29" s="1"/>
  <c r="A132" i="29" s="1"/>
  <c r="A133" i="29" s="1"/>
  <c r="A134" i="29" s="1"/>
  <c r="A135" i="29" s="1"/>
  <c r="K80" i="29"/>
  <c r="K79" i="29"/>
  <c r="K78" i="29"/>
  <c r="K77" i="29"/>
  <c r="K76" i="29"/>
  <c r="K75" i="29"/>
  <c r="K86" i="29"/>
  <c r="K74" i="29"/>
  <c r="K73" i="29"/>
  <c r="K72" i="29"/>
  <c r="K71" i="29"/>
  <c r="K70" i="29"/>
  <c r="H86" i="29"/>
  <c r="H33" i="28"/>
  <c r="K80" i="28"/>
  <c r="K79" i="28"/>
  <c r="K78" i="28"/>
  <c r="K77" i="28"/>
  <c r="K76" i="28"/>
  <c r="K75" i="28"/>
  <c r="K74" i="28"/>
  <c r="K73" i="28"/>
  <c r="K72" i="28"/>
  <c r="K71" i="28"/>
  <c r="K70" i="28"/>
  <c r="K86" i="28" s="1"/>
  <c r="K60" i="28"/>
  <c r="K59" i="28"/>
  <c r="K57" i="28"/>
  <c r="K56" i="28"/>
  <c r="K54" i="28"/>
  <c r="K53" i="28"/>
  <c r="K66" i="28" s="1"/>
  <c r="K38" i="28"/>
  <c r="K36" i="28"/>
  <c r="K35" i="28"/>
  <c r="K34" i="28"/>
  <c r="K31" i="28"/>
  <c r="K29" i="28"/>
  <c r="K49" i="28" s="1"/>
  <c r="K19" i="28"/>
  <c r="K18" i="28"/>
  <c r="K17" i="28"/>
  <c r="K13" i="28"/>
  <c r="K12" i="28"/>
  <c r="K11" i="28"/>
  <c r="K25" i="28" s="1"/>
  <c r="A107" i="28"/>
  <c r="A108" i="28" s="1"/>
  <c r="A109" i="28" s="1"/>
  <c r="A110" i="28" s="1"/>
  <c r="A112" i="28" s="1"/>
  <c r="A113" i="28" s="1"/>
  <c r="A114" i="28" s="1"/>
  <c r="A115" i="28" s="1"/>
  <c r="A116" i="28" s="1"/>
  <c r="A117" i="28" s="1"/>
  <c r="A118" i="28" s="1"/>
  <c r="A119" i="28" s="1"/>
  <c r="A120" i="28" s="1"/>
  <c r="A121" i="28" s="1"/>
  <c r="A122" i="28" s="1"/>
  <c r="A123" i="28" s="1"/>
  <c r="A124" i="28" s="1"/>
  <c r="A125" i="28" s="1"/>
  <c r="A126" i="28" s="1"/>
  <c r="A127" i="28" s="1"/>
  <c r="A128" i="28" s="1"/>
  <c r="A129" i="28" s="1"/>
  <c r="A130" i="28" s="1"/>
  <c r="A131" i="28" s="1"/>
  <c r="A132" i="28" s="1"/>
  <c r="A133" i="28" s="1"/>
  <c r="A134" i="28" s="1"/>
  <c r="A135" i="28" s="1"/>
  <c r="H38" i="28"/>
  <c r="H36" i="28"/>
  <c r="H35" i="28"/>
  <c r="H31" i="28"/>
  <c r="H29" i="28"/>
  <c r="H49" i="28" s="1"/>
  <c r="H13" i="28"/>
  <c r="I18" i="20"/>
  <c r="L18" i="20"/>
  <c r="I19" i="20"/>
  <c r="L19" i="20"/>
  <c r="I20" i="20"/>
  <c r="L20" i="20"/>
  <c r="I24" i="20"/>
  <c r="L24" i="20"/>
  <c r="I25" i="20"/>
  <c r="L25" i="20"/>
  <c r="I26" i="20"/>
  <c r="L26" i="20"/>
  <c r="I36" i="20"/>
  <c r="L36" i="20"/>
  <c r="I38" i="20"/>
  <c r="L38" i="20"/>
  <c r="I40" i="20"/>
  <c r="L40" i="20"/>
  <c r="I42" i="20"/>
  <c r="L42" i="20"/>
  <c r="L55" i="20" s="1"/>
  <c r="I43" i="20"/>
  <c r="L43" i="20"/>
  <c r="I44" i="20"/>
  <c r="L44" i="20"/>
  <c r="I61" i="20"/>
  <c r="L61" i="20"/>
  <c r="I75" i="20"/>
  <c r="L75" i="20"/>
  <c r="I76" i="20"/>
  <c r="I77" i="20"/>
  <c r="I78" i="20"/>
  <c r="I79" i="20"/>
  <c r="I80" i="20"/>
  <c r="L80" i="20"/>
  <c r="I81" i="20"/>
  <c r="I82" i="20"/>
  <c r="I83" i="20"/>
  <c r="I84" i="20"/>
  <c r="I85" i="20"/>
  <c r="L89" i="20"/>
  <c r="H86" i="28" l="1"/>
  <c r="H88" i="28" s="1"/>
  <c r="K88" i="29"/>
  <c r="H88" i="29"/>
  <c r="K88" i="28"/>
  <c r="L32" i="20"/>
  <c r="I91" i="20"/>
  <c r="I32" i="20"/>
  <c r="L91" i="20"/>
  <c r="I55" i="20"/>
  <c r="I93" i="20" l="1"/>
  <c r="L9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hayashi84</author>
    <author>河村 雅美 M.K.</author>
  </authors>
  <commentList>
    <comment ref="M1" authorId="0" shapeId="0" xr:uid="{00000000-0006-0000-0100-000001000000}">
      <text>
        <r>
          <rPr>
            <b/>
            <sz val="12"/>
            <color indexed="81"/>
            <rFont val="ＭＳ Ｐゴシック"/>
            <family val="3"/>
            <charset val="128"/>
          </rPr>
          <t>Auto</t>
        </r>
      </text>
    </comment>
    <comment ref="M2" authorId="0" shapeId="0" xr:uid="{00000000-0006-0000-0100-000002000000}">
      <text>
        <r>
          <rPr>
            <b/>
            <sz val="11"/>
            <color indexed="81"/>
            <rFont val="ＭＳ Ｐゴシック"/>
            <family val="3"/>
            <charset val="128"/>
          </rPr>
          <t>Auto</t>
        </r>
      </text>
    </comment>
    <comment ref="C9" authorId="1" shapeId="0" xr:uid="{C63CA3D2-9532-46BA-8961-F37732198310}">
      <text>
        <r>
          <rPr>
            <sz val="11"/>
            <color indexed="81"/>
            <rFont val="ＭＳ Ｐ明朝"/>
            <family val="1"/>
            <charset val="128"/>
          </rPr>
          <t>【管理番号の付け方】
「代表案件番号」－「代表案件に対する通し番号」－「開催回数」となります。
＜例＞　
代表案件管理番号が「R04-5-1」で、その代表案件に対して類似審査案件回数が 「3回目」、
メール審査開催回数が「第M7回」の場合の管理番号は、「R04-5-1-3R3M7」となります。</t>
        </r>
      </text>
    </comment>
    <comment ref="B96" authorId="1" shapeId="0" xr:uid="{2C69C17E-EC12-4B94-AB2E-A20EF497FC32}">
      <text>
        <r>
          <rPr>
            <sz val="11"/>
            <color indexed="10"/>
            <rFont val="HG丸ｺﾞｼｯｸM-PRO"/>
            <family val="3"/>
            <charset val="128"/>
          </rPr>
          <t>代表案件は、R3年度、4年度の代表案件まで有効</t>
        </r>
      </text>
    </comment>
  </commentList>
</comments>
</file>

<file path=xl/sharedStrings.xml><?xml version="1.0" encoding="utf-8"?>
<sst xmlns="http://schemas.openxmlformats.org/spreadsheetml/2006/main" count="1024" uniqueCount="329">
  <si>
    <t>＜価格点以外の評価点(加算点)の設定＞</t>
    <rPh sb="1" eb="3">
      <t>カカク</t>
    </rPh>
    <rPh sb="3" eb="4">
      <t>テン</t>
    </rPh>
    <rPh sb="4" eb="6">
      <t>イガイ</t>
    </rPh>
    <rPh sb="7" eb="9">
      <t>ヒョウカ</t>
    </rPh>
    <rPh sb="9" eb="10">
      <t>テン</t>
    </rPh>
    <rPh sb="11" eb="13">
      <t>カサン</t>
    </rPh>
    <rPh sb="13" eb="14">
      <t>テン</t>
    </rPh>
    <rPh sb="16" eb="18">
      <t>セッテイ</t>
    </rPh>
    <phoneticPr fontId="2"/>
  </si>
  <si>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</si>
  <si>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</si>
  <si>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</si>
  <si>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</si>
  <si>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評価点</t>
    <rPh sb="0" eb="3">
      <t>ヒョウカテン</t>
    </rPh>
    <phoneticPr fontId="2"/>
  </si>
  <si>
    <t>工程管理</t>
    <rPh sb="0" eb="2">
      <t>コウテイ</t>
    </rPh>
    <rPh sb="2" eb="4">
      <t>カンリ</t>
    </rPh>
    <phoneticPr fontId="2"/>
  </si>
  <si>
    <t>工期設定</t>
    <rPh sb="0" eb="2">
      <t>コウキ</t>
    </rPh>
    <rPh sb="2" eb="4">
      <t>セッテイ</t>
    </rPh>
    <phoneticPr fontId="2"/>
  </si>
  <si>
    <t>工期の短縮の可能性で施工上の工夫の有無</t>
    <rPh sb="0" eb="2">
      <t>コウキ</t>
    </rPh>
    <rPh sb="3" eb="5">
      <t>タンシュク</t>
    </rPh>
    <rPh sb="6" eb="9">
      <t>カノウセイ</t>
    </rPh>
    <rPh sb="10" eb="13">
      <t>セコウジョウ</t>
    </rPh>
    <rPh sb="14" eb="16">
      <t>クフウ</t>
    </rPh>
    <rPh sb="17" eb="19">
      <t>ウム</t>
    </rPh>
    <phoneticPr fontId="2"/>
  </si>
  <si>
    <t>工期を５％以上短縮できる</t>
    <rPh sb="0" eb="2">
      <t>コウキ</t>
    </rPh>
    <rPh sb="5" eb="7">
      <t>イジョウ</t>
    </rPh>
    <rPh sb="7" eb="9">
      <t>タンシュク</t>
    </rPh>
    <phoneticPr fontId="2"/>
  </si>
  <si>
    <t>→</t>
    <phoneticPr fontId="2"/>
  </si>
  <si>
    <t>工期どおりに施工できる</t>
    <rPh sb="0" eb="2">
      <t>コウキ</t>
    </rPh>
    <rPh sb="6" eb="8">
      <t>セコウ</t>
    </rPh>
    <phoneticPr fontId="2"/>
  </si>
  <si>
    <t>安全対策</t>
    <rPh sb="0" eb="2">
      <t>アンゼン</t>
    </rPh>
    <rPh sb="2" eb="4">
      <t>タイサク</t>
    </rPh>
    <phoneticPr fontId="2"/>
  </si>
  <si>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2"/>
  </si>
  <si>
    <t>変更</t>
    <rPh sb="0" eb="2">
      <t>ヘンコウ</t>
    </rPh>
    <phoneticPr fontId="2"/>
  </si>
  <si>
    <t>主要資材</t>
    <rPh sb="0" eb="2">
      <t>シュヨウ</t>
    </rPh>
    <rPh sb="2" eb="4">
      <t>シザイ</t>
    </rPh>
    <phoneticPr fontId="2"/>
  </si>
  <si>
    <t>県内での調達の励行</t>
    <rPh sb="0" eb="2">
      <t>ケンナイ</t>
    </rPh>
    <rPh sb="4" eb="6">
      <t>チョウタツ</t>
    </rPh>
    <rPh sb="7" eb="9">
      <t>レイコウ</t>
    </rPh>
    <phoneticPr fontId="2"/>
  </si>
  <si>
    <t>主要工事材料は県内産調達が可能</t>
    <rPh sb="0" eb="2">
      <t>シュヨウ</t>
    </rPh>
    <rPh sb="2" eb="4">
      <t>コウジ</t>
    </rPh>
    <rPh sb="4" eb="6">
      <t>ザイリョウ</t>
    </rPh>
    <rPh sb="7" eb="9">
      <t>ケンナイ</t>
    </rPh>
    <rPh sb="9" eb="10">
      <t>サン</t>
    </rPh>
    <rPh sb="10" eb="12">
      <t>チョウタツ</t>
    </rPh>
    <rPh sb="13" eb="15">
      <t>カノウ</t>
    </rPh>
    <phoneticPr fontId="2"/>
  </si>
  <si>
    <t>主要工事材料は県内産調達に努力</t>
    <rPh sb="0" eb="2">
      <t>シュヨウ</t>
    </rPh>
    <rPh sb="2" eb="4">
      <t>コウジ</t>
    </rPh>
    <rPh sb="4" eb="6">
      <t>ザイリョウ</t>
    </rPh>
    <rPh sb="7" eb="9">
      <t>ケンナイ</t>
    </rPh>
    <rPh sb="9" eb="10">
      <t>サン</t>
    </rPh>
    <rPh sb="10" eb="12">
      <t>チョウタツ</t>
    </rPh>
    <rPh sb="13" eb="15">
      <t>ドリョク</t>
    </rPh>
    <phoneticPr fontId="2"/>
  </si>
  <si>
    <t>品質管理</t>
    <rPh sb="0" eb="2">
      <t>ヒンシツ</t>
    </rPh>
    <rPh sb="2" eb="4">
      <t>カンリ</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</si>
  <si>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</si>
  <si>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</si>
  <si>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ＩＳＯ９０００Ｓ並びに１４００１取得済</t>
    <rPh sb="8" eb="9">
      <t>ナラ</t>
    </rPh>
    <rPh sb="16" eb="18">
      <t>シュトク</t>
    </rPh>
    <rPh sb="18" eb="19">
      <t>ズ</t>
    </rPh>
    <phoneticPr fontId="2"/>
  </si>
  <si>
    <t>同じ</t>
    <rPh sb="0" eb="1">
      <t>オナ</t>
    </rPh>
    <phoneticPr fontId="2"/>
  </si>
  <si>
    <t>ＩＳＯ９０００Ｓ又は１４００１取得済</t>
    <rPh sb="8" eb="9">
      <t>マタ</t>
    </rPh>
    <rPh sb="15" eb="17">
      <t>シュトク</t>
    </rPh>
    <rPh sb="17" eb="18">
      <t>ズ</t>
    </rPh>
    <phoneticPr fontId="2"/>
  </si>
  <si>
    <t>取得なし</t>
    <rPh sb="0" eb="2">
      <t>シュトク</t>
    </rPh>
    <phoneticPr fontId="2"/>
  </si>
  <si>
    <t>技術所見</t>
    <rPh sb="0" eb="2">
      <t>ギジュツ</t>
    </rPh>
    <rPh sb="2" eb="4">
      <t>ショケン</t>
    </rPh>
    <phoneticPr fontId="2"/>
  </si>
  <si>
    <t>施工上の課題</t>
    <rPh sb="0" eb="2">
      <t>セコウ</t>
    </rPh>
    <rPh sb="2" eb="3">
      <t>ジョウ</t>
    </rPh>
    <rPh sb="4" eb="6">
      <t>カダイ</t>
    </rPh>
    <phoneticPr fontId="2"/>
  </si>
  <si>
    <t>又は</t>
    <rPh sb="0" eb="1">
      <t>マタ</t>
    </rPh>
    <phoneticPr fontId="2"/>
  </si>
  <si>
    <t>配慮すべき事項</t>
    <rPh sb="0" eb="2">
      <t>ハイリョ</t>
    </rPh>
    <rPh sb="5" eb="7">
      <t>ジコウ</t>
    </rPh>
    <phoneticPr fontId="2"/>
  </si>
  <si>
    <t>小計（満点）</t>
    <rPh sb="0" eb="2">
      <t>ショウケイ</t>
    </rPh>
    <rPh sb="3" eb="5">
      <t>マンテン</t>
    </rPh>
    <phoneticPr fontId="2"/>
  </si>
  <si>
    <t>○企業能力</t>
    <rPh sb="1" eb="3">
      <t>キギョウ</t>
    </rPh>
    <rPh sb="3" eb="5">
      <t>ノウリョク</t>
    </rPh>
    <phoneticPr fontId="2"/>
  </si>
  <si>
    <t>８０点以上</t>
    <rPh sb="2" eb="3">
      <t>テン</t>
    </rPh>
    <rPh sb="3" eb="5">
      <t>イジョウ</t>
    </rPh>
    <phoneticPr fontId="2"/>
  </si>
  <si>
    <t>７５点以上８０点未満</t>
    <rPh sb="2" eb="3">
      <t>テン</t>
    </rPh>
    <rPh sb="3" eb="5">
      <t>イジョウ</t>
    </rPh>
    <rPh sb="7" eb="8">
      <t>テン</t>
    </rPh>
    <rPh sb="8" eb="10">
      <t>ミマン</t>
    </rPh>
    <phoneticPr fontId="2"/>
  </si>
  <si>
    <t>７５点未満又は実績なし</t>
    <rPh sb="2" eb="3">
      <t>テン</t>
    </rPh>
    <rPh sb="3" eb="5">
      <t>ミマン</t>
    </rPh>
    <rPh sb="5" eb="6">
      <t>マタ</t>
    </rPh>
    <rPh sb="7" eb="9">
      <t>ジッセキ</t>
    </rPh>
    <phoneticPr fontId="2"/>
  </si>
  <si>
    <t>スタッフ数</t>
    <rPh sb="4" eb="5">
      <t>スウ</t>
    </rPh>
    <phoneticPr fontId="2"/>
  </si>
  <si>
    <t>機械保有状況</t>
    <rPh sb="0" eb="2">
      <t>キカイ</t>
    </rPh>
    <rPh sb="2" eb="4">
      <t>ホユウ</t>
    </rPh>
    <rPh sb="4" eb="6">
      <t>ジョウキョウ</t>
    </rPh>
    <phoneticPr fontId="2"/>
  </si>
  <si>
    <t>当該工事に関する主要建設機械の保有状況</t>
    <rPh sb="0" eb="2">
      <t>トウガイ</t>
    </rPh>
    <rPh sb="2" eb="4">
      <t>コウジ</t>
    </rPh>
    <rPh sb="5" eb="6">
      <t>カン</t>
    </rPh>
    <rPh sb="8" eb="10">
      <t>シュヨウ</t>
    </rPh>
    <rPh sb="10" eb="12">
      <t>ケンセツ</t>
    </rPh>
    <rPh sb="12" eb="14">
      <t>キカイ</t>
    </rPh>
    <rPh sb="15" eb="17">
      <t>ホユウ</t>
    </rPh>
    <rPh sb="17" eb="19">
      <t>ジョウキョウ</t>
    </rPh>
    <phoneticPr fontId="2"/>
  </si>
  <si>
    <t>保有なし</t>
    <rPh sb="0" eb="2">
      <t>ホユウ</t>
    </rPh>
    <phoneticPr fontId="2"/>
  </si>
  <si>
    <t>○配置予定技術者の能力</t>
    <rPh sb="1" eb="3">
      <t>ハイチ</t>
    </rPh>
    <rPh sb="3" eb="5">
      <t>ヨテイ</t>
    </rPh>
    <rPh sb="5" eb="7">
      <t>ギジュツ</t>
    </rPh>
    <rPh sb="7" eb="8">
      <t>シャ</t>
    </rPh>
    <rPh sb="9" eb="11">
      <t>ノウリョク</t>
    </rPh>
    <phoneticPr fontId="2"/>
  </si>
  <si>
    <t>保有資格</t>
    <rPh sb="0" eb="2">
      <t>ホユウ</t>
    </rPh>
    <rPh sb="2" eb="4">
      <t>シカク</t>
    </rPh>
    <phoneticPr fontId="2"/>
  </si>
  <si>
    <t>2級土木施工管理技士かつ自然工法管理士</t>
    <rPh sb="1" eb="2">
      <t>キュウ</t>
    </rPh>
    <rPh sb="2" eb="4">
      <t>ドボク</t>
    </rPh>
    <rPh sb="4" eb="6">
      <t>セコウ</t>
    </rPh>
    <rPh sb="6" eb="8">
      <t>カンリ</t>
    </rPh>
    <rPh sb="8" eb="9">
      <t>ギ</t>
    </rPh>
    <rPh sb="9" eb="10">
      <t>シ</t>
    </rPh>
    <rPh sb="12" eb="14">
      <t>シゼン</t>
    </rPh>
    <rPh sb="14" eb="16">
      <t>コウホウ</t>
    </rPh>
    <rPh sb="16" eb="18">
      <t>カンリ</t>
    </rPh>
    <rPh sb="18" eb="19">
      <t>シ</t>
    </rPh>
    <phoneticPr fontId="2"/>
  </si>
  <si>
    <t>○地域要件</t>
    <rPh sb="1" eb="3">
      <t>チイキ</t>
    </rPh>
    <rPh sb="3" eb="5">
      <t>ヨウケン</t>
    </rPh>
    <phoneticPr fontId="2"/>
  </si>
  <si>
    <t>営業拠点</t>
    <rPh sb="0" eb="2">
      <t>エイギョウ</t>
    </rPh>
    <rPh sb="2" eb="4">
      <t>キョテン</t>
    </rPh>
    <phoneticPr fontId="2"/>
  </si>
  <si>
    <t>地域内での営業拠点の有無</t>
    <rPh sb="0" eb="2">
      <t>チイキ</t>
    </rPh>
    <rPh sb="2" eb="3">
      <t>ナイ</t>
    </rPh>
    <rPh sb="5" eb="7">
      <t>エイギョウ</t>
    </rPh>
    <rPh sb="7" eb="9">
      <t>キョテン</t>
    </rPh>
    <rPh sb="10" eb="12">
      <t>ウム</t>
    </rPh>
    <phoneticPr fontId="2"/>
  </si>
  <si>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</si>
  <si>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</si>
  <si>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参加なし</t>
    <rPh sb="0" eb="2">
      <t>サンカ</t>
    </rPh>
    <phoneticPr fontId="2"/>
  </si>
  <si>
    <t>ボランティア活動</t>
    <rPh sb="6" eb="8">
      <t>カツドウ</t>
    </rPh>
    <phoneticPr fontId="2"/>
  </si>
  <si>
    <t>合計（満点）</t>
    <rPh sb="0" eb="2">
      <t>ゴウケイ</t>
    </rPh>
    <rPh sb="3" eb="5">
      <t>マンテン</t>
    </rPh>
    <phoneticPr fontId="2"/>
  </si>
  <si>
    <t>　</t>
    <phoneticPr fontId="2"/>
  </si>
  <si>
    <t>記述が少なく、その内容も現場状況に即しておらず、一般的で、工夫がなく評価できないもの</t>
    <rPh sb="0" eb="2">
      <t>キジュツ</t>
    </rPh>
    <rPh sb="3" eb="4">
      <t>スク</t>
    </rPh>
    <rPh sb="9" eb="11">
      <t>ナイヨウ</t>
    </rPh>
    <rPh sb="12" eb="14">
      <t>ゲンバ</t>
    </rPh>
    <rPh sb="14" eb="16">
      <t>ジョウキョウ</t>
    </rPh>
    <rPh sb="17" eb="18">
      <t>ソク</t>
    </rPh>
    <rPh sb="24" eb="27">
      <t>イッパンテキ</t>
    </rPh>
    <rPh sb="29" eb="31">
      <t>クフウ</t>
    </rPh>
    <rPh sb="34" eb="36">
      <t>ヒョウカ</t>
    </rPh>
    <phoneticPr fontId="2"/>
  </si>
  <si>
    <t>－</t>
    <phoneticPr fontId="2"/>
  </si>
  <si>
    <t>→２級土木施工管理技士</t>
    <rPh sb="2" eb="3">
      <t>キュウ</t>
    </rPh>
    <rPh sb="3" eb="5">
      <t>ドボク</t>
    </rPh>
    <rPh sb="5" eb="7">
      <t>セコウ</t>
    </rPh>
    <rPh sb="7" eb="9">
      <t>カンリ</t>
    </rPh>
    <rPh sb="9" eb="11">
      <t>ギシ</t>
    </rPh>
    <phoneticPr fontId="2"/>
  </si>
  <si>
    <t>→実務経験</t>
    <rPh sb="1" eb="3">
      <t>ジツム</t>
    </rPh>
    <rPh sb="3" eb="5">
      <t>ケイケン</t>
    </rPh>
    <phoneticPr fontId="2"/>
  </si>
  <si>
    <t>→参加なし</t>
    <rPh sb="1" eb="3">
      <t>サンカ</t>
    </rPh>
    <phoneticPr fontId="2"/>
  </si>
  <si>
    <t>契約あり</t>
    <rPh sb="0" eb="2">
      <t>ケイヤク</t>
    </rPh>
    <phoneticPr fontId="2"/>
  </si>
  <si>
    <t>新設</t>
    <rPh sb="0" eb="2">
      <t>シンセツ</t>
    </rPh>
    <phoneticPr fontId="2"/>
  </si>
  <si>
    <t>契約なし</t>
    <rPh sb="0" eb="2">
      <t>ケイヤク</t>
    </rPh>
    <phoneticPr fontId="2"/>
  </si>
  <si>
    <t>特別簡易型</t>
    <rPh sb="0" eb="2">
      <t>トクベツ</t>
    </rPh>
    <rPh sb="2" eb="5">
      <t>カンイガタ</t>
    </rPh>
    <phoneticPr fontId="2"/>
  </si>
  <si>
    <t>→○○市内に本店なし</t>
    <rPh sb="3" eb="5">
      <t>シナイ</t>
    </rPh>
    <rPh sb="6" eb="8">
      <t>ホンテン</t>
    </rPh>
    <phoneticPr fontId="2"/>
  </si>
  <si>
    <t>入札参加資格を「○○市において本店、支店又は営業所で登録されているものであること」としてるため</t>
    <rPh sb="0" eb="2">
      <t>ニュウサツ</t>
    </rPh>
    <rPh sb="2" eb="4">
      <t>サンカ</t>
    </rPh>
    <rPh sb="4" eb="6">
      <t>シカク</t>
    </rPh>
    <rPh sb="10" eb="11">
      <t>シ</t>
    </rPh>
    <rPh sb="15" eb="17">
      <t>ホンテン</t>
    </rPh>
    <rPh sb="18" eb="20">
      <t>シテン</t>
    </rPh>
    <rPh sb="20" eb="21">
      <t>マタ</t>
    </rPh>
    <rPh sb="22" eb="25">
      <t>エイギョウショ</t>
    </rPh>
    <rPh sb="26" eb="28">
      <t>トウロク</t>
    </rPh>
    <phoneticPr fontId="2"/>
  </si>
  <si>
    <t>→７５点以上</t>
    <rPh sb="3" eb="4">
      <t>テン</t>
    </rPh>
    <rPh sb="4" eb="6">
      <t>イジョウ</t>
    </rPh>
    <phoneticPr fontId="2"/>
  </si>
  <si>
    <t>→７３点以上７５点未満</t>
    <rPh sb="3" eb="4">
      <t>テン</t>
    </rPh>
    <rPh sb="4" eb="6">
      <t>イジョウ</t>
    </rPh>
    <rPh sb="8" eb="9">
      <t>テン</t>
    </rPh>
    <rPh sb="9" eb="11">
      <t>ミマン</t>
    </rPh>
    <phoneticPr fontId="2"/>
  </si>
  <si>
    <t>→７３点未満又は実績なし</t>
    <rPh sb="3" eb="4">
      <t>テン</t>
    </rPh>
    <rPh sb="4" eb="6">
      <t>ミマン</t>
    </rPh>
    <rPh sb="6" eb="7">
      <t>マタ</t>
    </rPh>
    <rPh sb="8" eb="10">
      <t>ジッセキ</t>
    </rPh>
    <phoneticPr fontId="2"/>
  </si>
  <si>
    <t>→□□市</t>
    <rPh sb="3" eb="4">
      <t>シ</t>
    </rPh>
    <phoneticPr fontId="2"/>
  </si>
  <si>
    <t>○○市との除雪契約とする。（車道除雪、歩道除雪の区別なし）</t>
    <rPh sb="2" eb="3">
      <t>シ</t>
    </rPh>
    <rPh sb="5" eb="7">
      <t>ジョセツ</t>
    </rPh>
    <rPh sb="7" eb="9">
      <t>ケイヤク</t>
    </rPh>
    <rPh sb="14" eb="16">
      <t>シャドウ</t>
    </rPh>
    <rPh sb="16" eb="18">
      <t>ジョセツ</t>
    </rPh>
    <rPh sb="19" eb="21">
      <t>ホドウ</t>
    </rPh>
    <rPh sb="21" eb="23">
      <t>ジョセツ</t>
    </rPh>
    <rPh sb="24" eb="26">
      <t>クベツ</t>
    </rPh>
    <phoneticPr fontId="2"/>
  </si>
  <si>
    <t>計画概要</t>
    <rPh sb="0" eb="2">
      <t>ケイカク</t>
    </rPh>
    <rPh sb="2" eb="4">
      <t>ガイヨウ</t>
    </rPh>
    <phoneticPr fontId="2"/>
  </si>
  <si>
    <t>工事名</t>
    <rPh sb="0" eb="3">
      <t>コウジメイ</t>
    </rPh>
    <phoneticPr fontId="2"/>
  </si>
  <si>
    <t>工事場所</t>
    <rPh sb="0" eb="2">
      <t>コウジ</t>
    </rPh>
    <rPh sb="2" eb="4">
      <t>バショ</t>
    </rPh>
    <phoneticPr fontId="2"/>
  </si>
  <si>
    <t>予定価格</t>
    <rPh sb="0" eb="2">
      <t>ヨテイ</t>
    </rPh>
    <rPh sb="2" eb="4">
      <t>カカク</t>
    </rPh>
    <phoneticPr fontId="2"/>
  </si>
  <si>
    <t>工事概要</t>
    <rPh sb="0" eb="2">
      <t>コウジ</t>
    </rPh>
    <rPh sb="2" eb="4">
      <t>ガイヨウ</t>
    </rPh>
    <phoneticPr fontId="2"/>
  </si>
  <si>
    <t>入札参加資格</t>
    <rPh sb="0" eb="2">
      <t>ニュウサツ</t>
    </rPh>
    <rPh sb="2" eb="4">
      <t>サンカ</t>
    </rPh>
    <rPh sb="4" eb="6">
      <t>シカク</t>
    </rPh>
    <phoneticPr fontId="2"/>
  </si>
  <si>
    <t>総合点数</t>
    <rPh sb="0" eb="2">
      <t>ソウゴウ</t>
    </rPh>
    <rPh sb="2" eb="4">
      <t>テンスウ</t>
    </rPh>
    <phoneticPr fontId="2"/>
  </si>
  <si>
    <t>配置技術者</t>
    <rPh sb="0" eb="2">
      <t>ハイチ</t>
    </rPh>
    <rPh sb="2" eb="5">
      <t>ギジュツシャ</t>
    </rPh>
    <phoneticPr fontId="2"/>
  </si>
  <si>
    <t>事業所</t>
    <rPh sb="0" eb="3">
      <t>ジギョウショ</t>
    </rPh>
    <phoneticPr fontId="2"/>
  </si>
  <si>
    <t>○○市公共下水道全体計画に基づき生活環境の向上及び水質保全を図るための下水道工事</t>
    <rPh sb="2" eb="3">
      <t>シ</t>
    </rPh>
    <rPh sb="3" eb="5">
      <t>コウキョウ</t>
    </rPh>
    <rPh sb="5" eb="8">
      <t>ゲスイドウ</t>
    </rPh>
    <rPh sb="8" eb="10">
      <t>ゼンタイ</t>
    </rPh>
    <rPh sb="10" eb="12">
      <t>ケイカク</t>
    </rPh>
    <rPh sb="13" eb="14">
      <t>モト</t>
    </rPh>
    <rPh sb="16" eb="18">
      <t>セイカツ</t>
    </rPh>
    <rPh sb="18" eb="20">
      <t>カンキョウ</t>
    </rPh>
    <rPh sb="21" eb="23">
      <t>コウジョウ</t>
    </rPh>
    <rPh sb="23" eb="24">
      <t>オヨ</t>
    </rPh>
    <rPh sb="25" eb="27">
      <t>スイシツ</t>
    </rPh>
    <rPh sb="27" eb="29">
      <t>ホゼン</t>
    </rPh>
    <rPh sb="30" eb="31">
      <t>ハカ</t>
    </rPh>
    <rPh sb="35" eb="37">
      <t>ゲスイ</t>
    </rPh>
    <rPh sb="37" eb="38">
      <t>ミチ</t>
    </rPh>
    <rPh sb="38" eb="40">
      <t>コウジ</t>
    </rPh>
    <phoneticPr fontId="2"/>
  </si>
  <si>
    <t>（税込み）</t>
    <rPh sb="1" eb="3">
      <t>ゼイコ</t>
    </rPh>
    <phoneticPr fontId="2"/>
  </si>
  <si>
    <t xml:space="preserve">主要地方道○線他7路線汚水管布設工事  </t>
    <rPh sb="0" eb="2">
      <t>シュヨウ</t>
    </rPh>
    <rPh sb="2" eb="4">
      <t>チホウ</t>
    </rPh>
    <rPh sb="4" eb="5">
      <t>ドウ</t>
    </rPh>
    <rPh sb="6" eb="7">
      <t>セン</t>
    </rPh>
    <rPh sb="7" eb="8">
      <t>ホカ</t>
    </rPh>
    <rPh sb="9" eb="11">
      <t>ロセン</t>
    </rPh>
    <rPh sb="11" eb="14">
      <t>オスイカン</t>
    </rPh>
    <rPh sb="14" eb="16">
      <t>フセツ</t>
    </rPh>
    <phoneticPr fontId="2"/>
  </si>
  <si>
    <t xml:space="preserve">○○市三笠日光町地内  </t>
    <rPh sb="2" eb="3">
      <t>シ</t>
    </rPh>
    <rPh sb="3" eb="5">
      <t>ミカサ</t>
    </rPh>
    <rPh sb="5" eb="8">
      <t>ニッコウチョウ</t>
    </rPh>
    <rPh sb="8" eb="10">
      <t>チナイ</t>
    </rPh>
    <phoneticPr fontId="2"/>
  </si>
  <si>
    <t>工期（約）</t>
    <rPh sb="0" eb="2">
      <t>コウキ</t>
    </rPh>
    <rPh sb="3" eb="4">
      <t>ヤク</t>
    </rPh>
    <phoneticPr fontId="2"/>
  </si>
  <si>
    <t xml:space="preserve">２００日間   </t>
    <phoneticPr fontId="2"/>
  </si>
  <si>
    <t>元請負の監理（又は主任）技術者若しくは現場代理人としての従事した実績</t>
    <rPh sb="0" eb="1">
      <t>モト</t>
    </rPh>
    <rPh sb="1" eb="3">
      <t>ウケオイ</t>
    </rPh>
    <rPh sb="4" eb="6">
      <t>カンリ</t>
    </rPh>
    <rPh sb="7" eb="8">
      <t>マタ</t>
    </rPh>
    <rPh sb="9" eb="11">
      <t>シュニン</t>
    </rPh>
    <rPh sb="12" eb="15">
      <t>ギジュツシャ</t>
    </rPh>
    <rPh sb="15" eb="16">
      <t>モ</t>
    </rPh>
    <rPh sb="19" eb="21">
      <t>ゲンバ</t>
    </rPh>
    <rPh sb="21" eb="24">
      <t>ダイリニン</t>
    </rPh>
    <rPh sb="28" eb="30">
      <t>ジュウジ</t>
    </rPh>
    <rPh sb="32" eb="34">
      <t>ジッセキ</t>
    </rPh>
    <phoneticPr fontId="2"/>
  </si>
  <si>
    <t xml:space="preserve">○○市内に本社又は支店・営業所を有すること </t>
    <rPh sb="2" eb="4">
      <t>シナイ</t>
    </rPh>
    <rPh sb="5" eb="7">
      <t>ホンシャ</t>
    </rPh>
    <rPh sb="7" eb="8">
      <t>マタ</t>
    </rPh>
    <rPh sb="9" eb="11">
      <t>シテン</t>
    </rPh>
    <rPh sb="12" eb="15">
      <t>エイギョウショ</t>
    </rPh>
    <phoneticPr fontId="2"/>
  </si>
  <si>
    <t xml:space="preserve">圧送管　　HIVP L=59.5m </t>
    <rPh sb="0" eb="1">
      <t>アツ</t>
    </rPh>
    <rPh sb="1" eb="2">
      <t>ソウ</t>
    </rPh>
    <rPh sb="2" eb="3">
      <t>カン</t>
    </rPh>
    <phoneticPr fontId="2"/>
  </si>
  <si>
    <t>取付管φ100 　67箇所</t>
    <rPh sb="0" eb="2">
      <t>トリツケ</t>
    </rPh>
    <rPh sb="2" eb="3">
      <t>カン</t>
    </rPh>
    <rPh sb="11" eb="13">
      <t>カショ</t>
    </rPh>
    <phoneticPr fontId="2"/>
  </si>
  <si>
    <t xml:space="preserve">本    管　VU  L=９３６m   </t>
    <rPh sb="0" eb="1">
      <t>ホン</t>
    </rPh>
    <rPh sb="5" eb="6">
      <t>カン</t>
    </rPh>
    <phoneticPr fontId="2"/>
  </si>
  <si>
    <t>工事内容</t>
    <rPh sb="0" eb="2">
      <t>コウジ</t>
    </rPh>
    <rPh sb="2" eb="4">
      <t>ナイヨウ</t>
    </rPh>
    <phoneticPr fontId="2"/>
  </si>
  <si>
    <t xml:space="preserve">○○線側溝布設布設工事  </t>
    <rPh sb="2" eb="3">
      <t>セン</t>
    </rPh>
    <rPh sb="3" eb="5">
      <t>ソッコウ</t>
    </rPh>
    <rPh sb="5" eb="7">
      <t>フセツ</t>
    </rPh>
    <rPh sb="7" eb="9">
      <t>フセツ</t>
    </rPh>
    <phoneticPr fontId="2"/>
  </si>
  <si>
    <t>生活環境の向上を図るための側溝工事</t>
    <rPh sb="0" eb="2">
      <t>セイカツ</t>
    </rPh>
    <rPh sb="2" eb="4">
      <t>カンキョウ</t>
    </rPh>
    <rPh sb="5" eb="7">
      <t>コウジョウ</t>
    </rPh>
    <rPh sb="8" eb="9">
      <t>ハカ</t>
    </rPh>
    <rPh sb="13" eb="15">
      <t>ソッコウ</t>
    </rPh>
    <rPh sb="15" eb="17">
      <t>コウジ</t>
    </rPh>
    <phoneticPr fontId="2"/>
  </si>
  <si>
    <t xml:space="preserve">○○市銀座町地内  </t>
    <rPh sb="2" eb="3">
      <t>シ</t>
    </rPh>
    <rPh sb="3" eb="6">
      <t>ギンザチョウ</t>
    </rPh>
    <rPh sb="6" eb="8">
      <t>チナイ</t>
    </rPh>
    <phoneticPr fontId="2"/>
  </si>
  <si>
    <t>舗装復旧</t>
    <rPh sb="0" eb="2">
      <t>ホソウ</t>
    </rPh>
    <rPh sb="2" eb="4">
      <t>フッキュウ</t>
    </rPh>
    <phoneticPr fontId="2"/>
  </si>
  <si>
    <t>参加可能</t>
    <rPh sb="0" eb="2">
      <t>サンカ</t>
    </rPh>
    <rPh sb="2" eb="4">
      <t>カノウ</t>
    </rPh>
    <phoneticPr fontId="2"/>
  </si>
  <si>
    <t>業者数</t>
    <rPh sb="0" eb="2">
      <t>ギョウシャ</t>
    </rPh>
    <rPh sb="2" eb="3">
      <t>スウ</t>
    </rPh>
    <phoneticPr fontId="2"/>
  </si>
  <si>
    <t>（概算）</t>
    <rPh sb="1" eb="3">
      <t>ガイサン</t>
    </rPh>
    <phoneticPr fontId="2"/>
  </si>
  <si>
    <t>３０社</t>
    <rPh sb="2" eb="3">
      <t>シャ</t>
    </rPh>
    <phoneticPr fontId="2"/>
  </si>
  <si>
    <t>２０社</t>
    <rPh sb="2" eb="3">
      <t>シャ</t>
    </rPh>
    <phoneticPr fontId="2"/>
  </si>
  <si>
    <t>代表案件</t>
    <rPh sb="0" eb="2">
      <t>ダイヒョウ</t>
    </rPh>
    <rPh sb="2" eb="4">
      <t>アンケン</t>
    </rPh>
    <phoneticPr fontId="2"/>
  </si>
  <si>
    <t>２６，２５０，０００円</t>
    <phoneticPr fontId="2"/>
  </si>
  <si>
    <t>（金額、規模、形式等）○○の実績あり</t>
    <rPh sb="1" eb="3">
      <t>キンガク</t>
    </rPh>
    <rPh sb="4" eb="6">
      <t>キボ</t>
    </rPh>
    <rPh sb="7" eb="10">
      <t>ケイシキナド</t>
    </rPh>
    <rPh sb="14" eb="16">
      <t>ジッセキ</t>
    </rPh>
    <phoneticPr fontId="2"/>
  </si>
  <si>
    <t>→側溝布設延長200ｍ以上の施工実績</t>
    <rPh sb="1" eb="3">
      <t>ソッコウ</t>
    </rPh>
    <rPh sb="3" eb="5">
      <t>フセツ</t>
    </rPh>
    <rPh sb="5" eb="7">
      <t>エンチョウ</t>
    </rPh>
    <rPh sb="11" eb="13">
      <t>イジョウ</t>
    </rPh>
    <rPh sb="14" eb="16">
      <t>セコウ</t>
    </rPh>
    <rPh sb="16" eb="18">
      <t>ジッセキ</t>
    </rPh>
    <phoneticPr fontId="2"/>
  </si>
  <si>
    <t>→側溝布設延長100ｍ以上の施工実績</t>
    <rPh sb="1" eb="3">
      <t>ソッコウ</t>
    </rPh>
    <rPh sb="3" eb="5">
      <t>フセツ</t>
    </rPh>
    <rPh sb="5" eb="7">
      <t>エンチョウ</t>
    </rPh>
    <rPh sb="11" eb="13">
      <t>イジョウ</t>
    </rPh>
    <rPh sb="14" eb="16">
      <t>セコウ</t>
    </rPh>
    <rPh sb="16" eb="18">
      <t>ジッセキ</t>
    </rPh>
    <phoneticPr fontId="2"/>
  </si>
  <si>
    <t>管理番号</t>
    <rPh sb="0" eb="2">
      <t>カンリ</t>
    </rPh>
    <rPh sb="2" eb="4">
      <t>バンゴウ</t>
    </rPh>
    <phoneticPr fontId="2"/>
  </si>
  <si>
    <t>入　　孔　　　57箇所</t>
  </si>
  <si>
    <t>その他</t>
    <rPh sb="2" eb="3">
      <t>タ</t>
    </rPh>
    <phoneticPr fontId="2"/>
  </si>
  <si>
    <t>評価方式</t>
    <rPh sb="0" eb="2">
      <t>ヒョウカ</t>
    </rPh>
    <rPh sb="2" eb="4">
      <t>ホウシキ</t>
    </rPh>
    <phoneticPr fontId="2"/>
  </si>
  <si>
    <t>市町村名</t>
    <rPh sb="0" eb="3">
      <t>シチョウソン</t>
    </rPh>
    <rPh sb="3" eb="4">
      <t>メイ</t>
    </rPh>
    <phoneticPr fontId="2"/>
  </si>
  <si>
    <t>業　種</t>
    <rPh sb="0" eb="1">
      <t>ギョウ</t>
    </rPh>
    <rPh sb="2" eb="3">
      <t>タネ</t>
    </rPh>
    <phoneticPr fontId="2"/>
  </si>
  <si>
    <t>標準設定例からの変更理由・設定理由</t>
    <rPh sb="0" eb="2">
      <t>ヒョウジュン</t>
    </rPh>
    <rPh sb="2" eb="4">
      <t>セッテイ</t>
    </rPh>
    <rPh sb="4" eb="5">
      <t>レイ</t>
    </rPh>
    <rPh sb="8" eb="10">
      <t>ヘンコウ</t>
    </rPh>
    <rPh sb="10" eb="12">
      <t>リユウ</t>
    </rPh>
    <rPh sb="13" eb="15">
      <t>セッテイ</t>
    </rPh>
    <rPh sb="15" eb="17">
      <t>リユウ</t>
    </rPh>
    <phoneticPr fontId="2"/>
  </si>
  <si>
    <t>【標　準　設　定　例】</t>
    <rPh sb="1" eb="2">
      <t>ヒョウ</t>
    </rPh>
    <rPh sb="3" eb="4">
      <t>ジュン</t>
    </rPh>
    <rPh sb="5" eb="6">
      <t>セツ</t>
    </rPh>
    <rPh sb="7" eb="8">
      <t>サダム</t>
    </rPh>
    <rPh sb="9" eb="10">
      <t>レイ</t>
    </rPh>
    <phoneticPr fontId="2"/>
  </si>
  <si>
    <t>標準設定例に対し</t>
    <rPh sb="0" eb="2">
      <t>ヒョウジュン</t>
    </rPh>
    <rPh sb="2" eb="4">
      <t>セッテイ</t>
    </rPh>
    <rPh sb="4" eb="5">
      <t>レイ</t>
    </rPh>
    <rPh sb="6" eb="7">
      <t>タイ</t>
    </rPh>
    <phoneticPr fontId="2"/>
  </si>
  <si>
    <t>「同じ」or「変更」</t>
    <rPh sb="1" eb="2">
      <t>オナ</t>
    </rPh>
    <rPh sb="7" eb="9">
      <t>ヘンコウ</t>
    </rPh>
    <phoneticPr fontId="2"/>
  </si>
  <si>
    <t>代表案件からの変更理由・設定理由</t>
    <rPh sb="0" eb="2">
      <t>ダイヒョウ</t>
    </rPh>
    <rPh sb="2" eb="4">
      <t>アンケン</t>
    </rPh>
    <rPh sb="7" eb="9">
      <t>ヘンコウ</t>
    </rPh>
    <rPh sb="9" eb="11">
      <t>リユウ</t>
    </rPh>
    <rPh sb="12" eb="14">
      <t>セッテイ</t>
    </rPh>
    <rPh sb="14" eb="16">
      <t>リユウ</t>
    </rPh>
    <phoneticPr fontId="2"/>
  </si>
  <si>
    <t xml:space="preserve">可変側溝  L=２２７m   </t>
    <rPh sb="0" eb="2">
      <t>カヘン</t>
    </rPh>
    <rPh sb="2" eb="4">
      <t>ソッコウ</t>
    </rPh>
    <phoneticPr fontId="2"/>
  </si>
  <si>
    <t>→○○市内に支店又は営業所あり</t>
    <rPh sb="3" eb="4">
      <t>シ</t>
    </rPh>
    <rPh sb="4" eb="5">
      <t>ナイ</t>
    </rPh>
    <rPh sb="6" eb="8">
      <t>シテン</t>
    </rPh>
    <rPh sb="8" eb="9">
      <t>マタ</t>
    </rPh>
    <rPh sb="10" eb="13">
      <t>エイギョウショ</t>
    </rPh>
    <phoneticPr fontId="2"/>
  </si>
  <si>
    <t>意　見</t>
    <rPh sb="0" eb="1">
      <t>イ</t>
    </rPh>
    <rPh sb="2" eb="3">
      <t>ケン</t>
    </rPh>
    <phoneticPr fontId="2"/>
  </si>
  <si>
    <t>意見無し</t>
    <rPh sb="0" eb="2">
      <t>イケン</t>
    </rPh>
    <rPh sb="2" eb="3">
      <t>ナ</t>
    </rPh>
    <phoneticPr fontId="2"/>
  </si>
  <si>
    <t>意見有り</t>
    <rPh sb="0" eb="2">
      <t>イケン</t>
    </rPh>
    <rPh sb="2" eb="3">
      <t>ア</t>
    </rPh>
    <phoneticPr fontId="2"/>
  </si>
  <si>
    <t>この色（薄い緑）の箇所は代表案件データのままとし、類似案件では変更出来ません</t>
    <rPh sb="2" eb="3">
      <t>イロ</t>
    </rPh>
    <rPh sb="4" eb="5">
      <t>ウス</t>
    </rPh>
    <rPh sb="6" eb="7">
      <t>ミドリ</t>
    </rPh>
    <rPh sb="9" eb="11">
      <t>カショ</t>
    </rPh>
    <rPh sb="12" eb="14">
      <t>ダイヒョウ</t>
    </rPh>
    <rPh sb="14" eb="16">
      <t>アンケン</t>
    </rPh>
    <rPh sb="25" eb="27">
      <t>ルイジ</t>
    </rPh>
    <rPh sb="27" eb="29">
      <t>アンケン</t>
    </rPh>
    <rPh sb="31" eb="33">
      <t>ヘンコウ</t>
    </rPh>
    <rPh sb="33" eb="35">
      <t>デキ</t>
    </rPh>
    <phoneticPr fontId="2"/>
  </si>
  <si>
    <t>→○○市内に本店あり　　　（概算）対象業者数　○○社　</t>
    <rPh sb="3" eb="4">
      <t>シ</t>
    </rPh>
    <rPh sb="4" eb="5">
      <t>ナイ</t>
    </rPh>
    <rPh sb="6" eb="8">
      <t>ホンテン</t>
    </rPh>
    <phoneticPr fontId="2"/>
  </si>
  <si>
    <t>→○○市との災害協定に参加あり　　（概算）対象業者数　○○社　</t>
    <rPh sb="3" eb="4">
      <t>シ</t>
    </rPh>
    <rPh sb="6" eb="8">
      <t>サイガイ</t>
    </rPh>
    <rPh sb="8" eb="10">
      <t>キョウテイ</t>
    </rPh>
    <rPh sb="11" eb="13">
      <t>サンカ</t>
    </rPh>
    <phoneticPr fontId="2"/>
  </si>
  <si>
    <t>換算後加算点（満点）</t>
    <phoneticPr fontId="2"/>
  </si>
  <si>
    <t>土木一式工事</t>
  </si>
  <si>
    <t>土木一式工事</t>
    <rPh sb="4" eb="6">
      <t>コウジ</t>
    </rPh>
    <phoneticPr fontId="2"/>
  </si>
  <si>
    <t>建築一式工事</t>
  </si>
  <si>
    <t>とび・土工・ｺﾝｸﾘｰﾄ工事業</t>
  </si>
  <si>
    <t>電気工事</t>
  </si>
  <si>
    <t>管工事</t>
  </si>
  <si>
    <t>鋼構造物工事</t>
  </si>
  <si>
    <t>鉄筋工事</t>
  </si>
  <si>
    <t>ほ装工事</t>
  </si>
  <si>
    <t>しゆんせつ工事</t>
  </si>
  <si>
    <t>塗装工事</t>
  </si>
  <si>
    <t>電気通信工事</t>
  </si>
  <si>
    <t>水道施設工事</t>
  </si>
  <si>
    <t>消防施設工事</t>
  </si>
  <si>
    <t>清掃施設工事</t>
  </si>
  <si>
    <t>大工工事</t>
  </si>
  <si>
    <t>左官工事　</t>
  </si>
  <si>
    <t>石工事</t>
  </si>
  <si>
    <t>屋根工事</t>
  </si>
  <si>
    <t>ﾀｲﾙ・れんが・ﾌﾞﾛｯｸ工事</t>
  </si>
  <si>
    <t>板金工事</t>
  </si>
  <si>
    <t>ガラス工事</t>
  </si>
  <si>
    <t>防水工事</t>
  </si>
  <si>
    <t>内装仕上工事</t>
  </si>
  <si>
    <t>機械器具設置工事</t>
  </si>
  <si>
    <t>熱絶縁工事</t>
  </si>
  <si>
    <t>さく井工事</t>
  </si>
  <si>
    <t>建具工事</t>
  </si>
  <si>
    <t>総合点数等</t>
    <rPh sb="0" eb="2">
      <t>ソウゴウ</t>
    </rPh>
    <rPh sb="2" eb="4">
      <t>テンスウ</t>
    </rPh>
    <rPh sb="4" eb="5">
      <t>トウ</t>
    </rPh>
    <phoneticPr fontId="2"/>
  </si>
  <si>
    <t>先生</t>
    <rPh sb="0" eb="2">
      <t>センセイ</t>
    </rPh>
    <phoneticPr fontId="2"/>
  </si>
  <si>
    <t>【代　表　案　件　の　設　定】</t>
    <rPh sb="1" eb="2">
      <t>ダイ</t>
    </rPh>
    <rPh sb="3" eb="4">
      <t>オモテ</t>
    </rPh>
    <rPh sb="5" eb="6">
      <t>アン</t>
    </rPh>
    <rPh sb="7" eb="8">
      <t>ケン</t>
    </rPh>
    <rPh sb="11" eb="12">
      <t>セツ</t>
    </rPh>
    <rPh sb="13" eb="14">
      <t>サダム</t>
    </rPh>
    <phoneticPr fontId="2"/>
  </si>
  <si>
    <t>【類　似　案　件　の　設　定】</t>
    <rPh sb="1" eb="2">
      <t>タグイ</t>
    </rPh>
    <rPh sb="3" eb="4">
      <t>ニ</t>
    </rPh>
    <phoneticPr fontId="2"/>
  </si>
  <si>
    <t>代表案件の評価基準</t>
    <rPh sb="0" eb="2">
      <t>ダイヒョウ</t>
    </rPh>
    <rPh sb="2" eb="4">
      <t>アンケン</t>
    </rPh>
    <rPh sb="5" eb="7">
      <t>ヒョウカ</t>
    </rPh>
    <rPh sb="7" eb="9">
      <t>キジュン</t>
    </rPh>
    <phoneticPr fontId="2"/>
  </si>
  <si>
    <t>類似案件の評価基準</t>
    <rPh sb="0" eb="2">
      <t>ルイジ</t>
    </rPh>
    <rPh sb="2" eb="4">
      <t>アンケン</t>
    </rPh>
    <rPh sb="5" eb="7">
      <t>ヒョウカ</t>
    </rPh>
    <rPh sb="7" eb="9">
      <t>キジュン</t>
    </rPh>
    <phoneticPr fontId="2"/>
  </si>
  <si>
    <t>３８，８１１，０５０円</t>
    <phoneticPr fontId="2"/>
  </si>
  <si>
    <t>代表案件と同じ</t>
    <rPh sb="0" eb="2">
      <t>ダイヒョウ</t>
    </rPh>
    <rPh sb="2" eb="4">
      <t>アンケン</t>
    </rPh>
    <rPh sb="5" eb="6">
      <t>オナ</t>
    </rPh>
    <phoneticPr fontId="2"/>
  </si>
  <si>
    <t>この色（薄い灰色）の箇所は基本的に代表案件と同じとしてください。</t>
    <rPh sb="6" eb="8">
      <t>ハイイロ</t>
    </rPh>
    <rPh sb="13" eb="16">
      <t>キホンテキ</t>
    </rPh>
    <rPh sb="22" eb="23">
      <t>オナ</t>
    </rPh>
    <phoneticPr fontId="2"/>
  </si>
  <si>
    <t>【意見１】</t>
    <rPh sb="1" eb="3">
      <t>イケン</t>
    </rPh>
    <phoneticPr fontId="2"/>
  </si>
  <si>
    <t>【回答１】</t>
    <rPh sb="1" eb="3">
      <t>カイトウ</t>
    </rPh>
    <phoneticPr fontId="2"/>
  </si>
  <si>
    <t>回　　答</t>
    <rPh sb="0" eb="1">
      <t>カイ</t>
    </rPh>
    <rPh sb="3" eb="4">
      <t>コタエ</t>
    </rPh>
    <phoneticPr fontId="2"/>
  </si>
  <si>
    <t>○○市</t>
    <rPh sb="2" eb="3">
      <t>シ</t>
    </rPh>
    <phoneticPr fontId="2"/>
  </si>
  <si>
    <t>【意見２】</t>
    <rPh sb="1" eb="3">
      <t>イケン</t>
    </rPh>
    <phoneticPr fontId="2"/>
  </si>
  <si>
    <t>代表案件と同じ</t>
    <phoneticPr fontId="2"/>
  </si>
  <si>
    <t>施工実績</t>
    <rPh sb="0" eb="2">
      <t>セコウ</t>
    </rPh>
    <rPh sb="2" eb="4">
      <t>ジッセキ</t>
    </rPh>
    <phoneticPr fontId="2"/>
  </si>
  <si>
    <t>上記以外</t>
    <rPh sb="0" eb="2">
      <t>ジョウキ</t>
    </rPh>
    <rPh sb="2" eb="4">
      <t>イガイ</t>
    </rPh>
    <phoneticPr fontId="2"/>
  </si>
  <si>
    <t>内田裕市</t>
    <rPh sb="0" eb="1">
      <t>ウチ</t>
    </rPh>
    <rPh sb="1" eb="2">
      <t>タ</t>
    </rPh>
    <rPh sb="2" eb="4">
      <t>ユウイチ</t>
    </rPh>
    <phoneticPr fontId="2"/>
  </si>
  <si>
    <t>小林智尚</t>
    <rPh sb="0" eb="2">
      <t>コバヤシ</t>
    </rPh>
    <rPh sb="2" eb="3">
      <t>トモ</t>
    </rPh>
    <rPh sb="3" eb="4">
      <t>ナオ</t>
    </rPh>
    <phoneticPr fontId="2"/>
  </si>
  <si>
    <t>吉村優治</t>
    <rPh sb="0" eb="2">
      <t>ヨシムラ</t>
    </rPh>
    <rPh sb="2" eb="4">
      <t>ユウジ</t>
    </rPh>
    <phoneticPr fontId="2"/>
  </si>
  <si>
    <t>第○回</t>
    <rPh sb="0" eb="1">
      <t>ダイ</t>
    </rPh>
    <rPh sb="2" eb="3">
      <t>カイ</t>
    </rPh>
    <phoneticPr fontId="2"/>
  </si>
  <si>
    <t>岐阜県部長・○○市長の表彰歴あり</t>
    <rPh sb="0" eb="3">
      <t>ギフケン</t>
    </rPh>
    <rPh sb="8" eb="9">
      <t>シ</t>
    </rPh>
    <rPh sb="9" eb="10">
      <t>チョウ</t>
    </rPh>
    <phoneticPr fontId="2"/>
  </si>
  <si>
    <t>直近15か年度に完成引き渡しの済んだ工事の施工実績の有無※工事成績65点未満のものは実績として認めない。</t>
    <rPh sb="0" eb="1">
      <t>チョク</t>
    </rPh>
    <rPh sb="1" eb="2">
      <t>キン</t>
    </rPh>
    <rPh sb="5" eb="6">
      <t>ネン</t>
    </rPh>
    <rPh sb="6" eb="7">
      <t>ド</t>
    </rPh>
    <rPh sb="21" eb="23">
      <t>セコウ</t>
    </rPh>
    <rPh sb="23" eb="25">
      <t>ジッセキ</t>
    </rPh>
    <rPh sb="26" eb="28">
      <t>ウム</t>
    </rPh>
    <phoneticPr fontId="2"/>
  </si>
  <si>
    <t>上記以外</t>
    <rPh sb="0" eb="1">
      <t>ウエ</t>
    </rPh>
    <rPh sb="1" eb="2">
      <t>キ</t>
    </rPh>
    <rPh sb="2" eb="4">
      <t>イガイ</t>
    </rPh>
    <phoneticPr fontId="2"/>
  </si>
  <si>
    <t>○○市町村内に本店あり</t>
    <rPh sb="2" eb="5">
      <t>シチョウソン</t>
    </rPh>
    <rPh sb="5" eb="6">
      <t>ナイ</t>
    </rPh>
    <rPh sb="7" eb="9">
      <t>ホンテン</t>
    </rPh>
    <phoneticPr fontId="2"/>
  </si>
  <si>
    <t>○○圏域内に支店・営業所あり</t>
    <rPh sb="2" eb="4">
      <t>ケンイキ</t>
    </rPh>
    <rPh sb="4" eb="5">
      <t>ナイ</t>
    </rPh>
    <rPh sb="6" eb="8">
      <t>シテン</t>
    </rPh>
    <rPh sb="9" eb="12">
      <t>エイギョウショ</t>
    </rPh>
    <phoneticPr fontId="2"/>
  </si>
  <si>
    <t>発注者との協定に参加あり又は直近か5年度のうちで同等の活動実績あり</t>
    <rPh sb="0" eb="3">
      <t>ハッチュウシャ</t>
    </rPh>
    <rPh sb="5" eb="7">
      <t>キョウテイ</t>
    </rPh>
    <rPh sb="8" eb="10">
      <t>サンカ</t>
    </rPh>
    <rPh sb="12" eb="13">
      <t>マタ</t>
    </rPh>
    <rPh sb="14" eb="15">
      <t>チョク</t>
    </rPh>
    <rPh sb="15" eb="16">
      <t>キン</t>
    </rPh>
    <rPh sb="18" eb="20">
      <t>ネンド</t>
    </rPh>
    <rPh sb="24" eb="26">
      <t>ドウトウ</t>
    </rPh>
    <rPh sb="27" eb="29">
      <t>カツドウ</t>
    </rPh>
    <rPh sb="29" eb="31">
      <t>ジッセキ</t>
    </rPh>
    <phoneticPr fontId="2"/>
  </si>
  <si>
    <t>岐阜県又は県内市町村との協定に参加あり又は直近5か年度のうちで同等の活動実績あり</t>
    <rPh sb="0" eb="3">
      <t>ギフケン</t>
    </rPh>
    <rPh sb="3" eb="4">
      <t>マタ</t>
    </rPh>
    <rPh sb="5" eb="6">
      <t>ケン</t>
    </rPh>
    <rPh sb="6" eb="7">
      <t>ナイ</t>
    </rPh>
    <rPh sb="7" eb="10">
      <t>シチョウソン</t>
    </rPh>
    <rPh sb="12" eb="14">
      <t>キョウテイ</t>
    </rPh>
    <rPh sb="15" eb="17">
      <t>サンカ</t>
    </rPh>
    <rPh sb="19" eb="20">
      <t>マタ</t>
    </rPh>
    <rPh sb="21" eb="22">
      <t>チョク</t>
    </rPh>
    <rPh sb="22" eb="23">
      <t>キン</t>
    </rPh>
    <rPh sb="25" eb="27">
      <t>ネンド</t>
    </rPh>
    <rPh sb="31" eb="33">
      <t>ドウトウ</t>
    </rPh>
    <rPh sb="34" eb="36">
      <t>カツドウ</t>
    </rPh>
    <rPh sb="36" eb="38">
      <t>ジッセキ</t>
    </rPh>
    <phoneticPr fontId="2"/>
  </si>
  <si>
    <t>直近1か年度の活動の有無</t>
    <rPh sb="0" eb="1">
      <t>チョク</t>
    </rPh>
    <rPh sb="1" eb="2">
      <t>キン</t>
    </rPh>
    <rPh sb="4" eb="6">
      <t>ネンド</t>
    </rPh>
    <rPh sb="7" eb="9">
      <t>カツドウ</t>
    </rPh>
    <rPh sb="10" eb="12">
      <t>ウム</t>
    </rPh>
    <phoneticPr fontId="2"/>
  </si>
  <si>
    <t>直近5か年度に完成引き渡しの済んだ近隣地域での県工事の施工実績※建築工事：直近15か年度</t>
    <rPh sb="0" eb="1">
      <t>チョク</t>
    </rPh>
    <rPh sb="1" eb="2">
      <t>キン</t>
    </rPh>
    <rPh sb="4" eb="6">
      <t>ネンド</t>
    </rPh>
    <rPh sb="17" eb="19">
      <t>キンリン</t>
    </rPh>
    <rPh sb="19" eb="21">
      <t>チイキ</t>
    </rPh>
    <rPh sb="23" eb="24">
      <t>ケン</t>
    </rPh>
    <rPh sb="24" eb="26">
      <t>コウジ</t>
    </rPh>
    <rPh sb="27" eb="29">
      <t>セコウ</t>
    </rPh>
    <rPh sb="29" eb="31">
      <t>ジッセキ</t>
    </rPh>
    <rPh sb="32" eb="34">
      <t>ケンチク</t>
    </rPh>
    <rPh sb="34" eb="36">
      <t>コウジ</t>
    </rPh>
    <rPh sb="37" eb="39">
      <t>チョッキン</t>
    </rPh>
    <rPh sb="42" eb="44">
      <t>ネンド</t>
    </rPh>
    <phoneticPr fontId="2"/>
  </si>
  <si>
    <t>○○請負契約の有無（車道、歩道の区別なし）※オリジナル項目に対する評価内容を設定</t>
    <rPh sb="2" eb="4">
      <t>ウケオイ</t>
    </rPh>
    <rPh sb="4" eb="6">
      <t>ケイヤク</t>
    </rPh>
    <rPh sb="7" eb="9">
      <t>ウム</t>
    </rPh>
    <rPh sb="10" eb="12">
      <t>シャドウ</t>
    </rPh>
    <rPh sb="13" eb="15">
      <t>ホドウ</t>
    </rPh>
    <rPh sb="16" eb="18">
      <t>クベツ</t>
    </rPh>
    <rPh sb="27" eb="29">
      <t>コウモク</t>
    </rPh>
    <rPh sb="30" eb="31">
      <t>タイ</t>
    </rPh>
    <rPh sb="33" eb="35">
      <t>ヒョウカ</t>
    </rPh>
    <rPh sb="35" eb="37">
      <t>ナイヨウ</t>
    </rPh>
    <rPh sb="38" eb="40">
      <t>セッテイ</t>
    </rPh>
    <phoneticPr fontId="2"/>
  </si>
  <si>
    <t>常勤雇用の従業員数15名以上並びに国家資格を有する技術者数5名以上</t>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2"/>
  </si>
  <si>
    <t>十分な記述があり、その内容も現場状況に即し具体的で、特に優れた工夫があると評価できるもの</t>
    <rPh sb="0" eb="2">
      <t>ジュウブン</t>
    </rPh>
    <rPh sb="3" eb="5">
      <t>キジュツ</t>
    </rPh>
    <rPh sb="11" eb="13">
      <t>ナイヨウ</t>
    </rPh>
    <rPh sb="14" eb="16">
      <t>ゲンバ</t>
    </rPh>
    <rPh sb="16" eb="18">
      <t>ジョウキョウ</t>
    </rPh>
    <rPh sb="19" eb="20">
      <t>ソク</t>
    </rPh>
    <rPh sb="21" eb="24">
      <t>グタイテキ</t>
    </rPh>
    <rPh sb="28" eb="29">
      <t>スグ</t>
    </rPh>
    <rPh sb="31" eb="33">
      <t>クフウ</t>
    </rPh>
    <rPh sb="37" eb="39">
      <t>ヒョウカ</t>
    </rPh>
    <phoneticPr fontId="2"/>
  </si>
  <si>
    <t>常勤雇用の従業員数15名以上並びに国家資格を有する技術者数5名以上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2"/>
  </si>
  <si>
    <t>十分な記述があり、その内容も現場状況に即し具体的で、優れた工夫があると評価できるもの</t>
    <phoneticPr fontId="2"/>
  </si>
  <si>
    <t>記述はされており、その内容が現場状況に即した標準的工夫があると評価できるもの</t>
    <phoneticPr fontId="2"/>
  </si>
  <si>
    <t>記述はされているが、その内容が現場状況に即した工夫が少なく、あまり評価できないもの</t>
    <phoneticPr fontId="2"/>
  </si>
  <si>
    <t>常勤雇用の従業員数並びに国家資格を有する技術者数</t>
    <rPh sb="0" eb="2">
      <t>ジョウキン</t>
    </rPh>
    <rPh sb="2" eb="4">
      <t>コヨウ</t>
    </rPh>
    <rPh sb="5" eb="8">
      <t>ジュウギョウイン</t>
    </rPh>
    <rPh sb="8" eb="9">
      <t>スウ</t>
    </rPh>
    <rPh sb="9" eb="10">
      <t>ナラ</t>
    </rPh>
    <rPh sb="12" eb="14">
      <t>コッカ</t>
    </rPh>
    <rPh sb="14" eb="16">
      <t>シカク</t>
    </rPh>
    <rPh sb="17" eb="18">
      <t>ユウ</t>
    </rPh>
    <rPh sb="20" eb="22">
      <t>ギジュツ</t>
    </rPh>
    <rPh sb="22" eb="23">
      <t>シャ</t>
    </rPh>
    <rPh sb="23" eb="24">
      <t>スウ</t>
    </rPh>
    <phoneticPr fontId="2"/>
  </si>
  <si>
    <t>1級土木施工管理技士又は技術士又はME</t>
    <rPh sb="1" eb="2">
      <t>キュウ</t>
    </rPh>
    <rPh sb="2" eb="4">
      <t>ドボク</t>
    </rPh>
    <rPh sb="4" eb="6">
      <t>セコウ</t>
    </rPh>
    <rPh sb="6" eb="8">
      <t>カンリ</t>
    </rPh>
    <rPh sb="8" eb="9">
      <t>ギ</t>
    </rPh>
    <rPh sb="9" eb="10">
      <t>シ</t>
    </rPh>
    <rPh sb="10" eb="11">
      <t>マタ</t>
    </rPh>
    <rPh sb="12" eb="14">
      <t>ギジュツ</t>
    </rPh>
    <rPh sb="14" eb="15">
      <t>シ</t>
    </rPh>
    <rPh sb="15" eb="16">
      <t>マタ</t>
    </rPh>
    <phoneticPr fontId="2"/>
  </si>
  <si>
    <t>常勤雇用の従業員数10名以上並びに国家資格を有する技術者数5名以上</t>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2"/>
  </si>
  <si>
    <t>常勤雇用の従業員数10名以上又は国家資格を有する技術者数5名以上</t>
    <rPh sb="5" eb="8">
      <t>ジュウギョウイン</t>
    </rPh>
    <rPh sb="8" eb="9">
      <t>スウ</t>
    </rPh>
    <rPh sb="11" eb="12">
      <t>メイ</t>
    </rPh>
    <rPh sb="12" eb="14">
      <t>イジョウ</t>
    </rPh>
    <rPh sb="14" eb="15">
      <t>マタ</t>
    </rPh>
    <rPh sb="16" eb="18">
      <t>コッカ</t>
    </rPh>
    <rPh sb="18" eb="20">
      <t>シカク</t>
    </rPh>
    <rPh sb="21" eb="22">
      <t>ユウ</t>
    </rPh>
    <rPh sb="24" eb="26">
      <t>ギジュツ</t>
    </rPh>
    <rPh sb="26" eb="27">
      <t>シャ</t>
    </rPh>
    <rPh sb="27" eb="28">
      <t>スウ</t>
    </rPh>
    <rPh sb="29" eb="30">
      <t>メイ</t>
    </rPh>
    <rPh sb="30" eb="32">
      <t>イジョウ</t>
    </rPh>
    <phoneticPr fontId="2"/>
  </si>
  <si>
    <t>常勤雇用の従業員数10名未満並びに国家資格を有する技術者数5名未満</t>
    <rPh sb="5" eb="8">
      <t>ジュウギョウイン</t>
    </rPh>
    <rPh sb="8" eb="9">
      <t>スウ</t>
    </rPh>
    <rPh sb="11" eb="12">
      <t>メイ</t>
    </rPh>
    <rPh sb="12" eb="14">
      <t>ミマン</t>
    </rPh>
    <rPh sb="14" eb="15">
      <t>ナラ</t>
    </rPh>
    <rPh sb="17" eb="19">
      <t>コッカ</t>
    </rPh>
    <rPh sb="19" eb="21">
      <t>シカク</t>
    </rPh>
    <rPh sb="22" eb="23">
      <t>ユウ</t>
    </rPh>
    <rPh sb="25" eb="27">
      <t>ギジュツ</t>
    </rPh>
    <rPh sb="27" eb="28">
      <t>シャ</t>
    </rPh>
    <rPh sb="28" eb="29">
      <t>スウ</t>
    </rPh>
    <rPh sb="30" eb="31">
      <t>メイ</t>
    </rPh>
    <rPh sb="31" eb="33">
      <t>ミマン</t>
    </rPh>
    <phoneticPr fontId="2"/>
  </si>
  <si>
    <t>直近５か年度の岐阜県内優良工事施工者表彰歴の有無</t>
    <rPh sb="10" eb="11">
      <t>ナイ</t>
    </rPh>
    <phoneticPr fontId="2"/>
  </si>
  <si>
    <t>○○圏域内（○○市町村内を除く）に本店あり、かつ○○市町村内に支店・営業所あり</t>
    <rPh sb="2" eb="4">
      <t>ケンイキ</t>
    </rPh>
    <rPh sb="4" eb="5">
      <t>ナイ</t>
    </rPh>
    <rPh sb="13" eb="14">
      <t>ノゾ</t>
    </rPh>
    <rPh sb="17" eb="19">
      <t>ホンテン</t>
    </rPh>
    <rPh sb="26" eb="29">
      <t>シチョウソン</t>
    </rPh>
    <rPh sb="29" eb="30">
      <t>ナイ</t>
    </rPh>
    <rPh sb="31" eb="33">
      <t>シテン</t>
    </rPh>
    <rPh sb="34" eb="37">
      <t>エイギョウショ</t>
    </rPh>
    <phoneticPr fontId="2"/>
  </si>
  <si>
    <t>○○圏域内（○○市町村内を除く）に本店あり</t>
    <rPh sb="3" eb="4">
      <t>イキ</t>
    </rPh>
    <rPh sb="4" eb="5">
      <t>ナイ</t>
    </rPh>
    <rPh sb="17" eb="19">
      <t>ホンテン</t>
    </rPh>
    <phoneticPr fontId="2"/>
  </si>
  <si>
    <t>○○市町村内での実績あり</t>
    <rPh sb="2" eb="5">
      <t>シチョウソン</t>
    </rPh>
    <rPh sb="5" eb="6">
      <t>ナイ</t>
    </rPh>
    <rPh sb="8" eb="10">
      <t>ジッセキ</t>
    </rPh>
    <phoneticPr fontId="2"/>
  </si>
  <si>
    <t>○○圏域内（○○市町村内を除く）での実績あり</t>
    <rPh sb="2" eb="4">
      <t>ケンイキ</t>
    </rPh>
    <rPh sb="4" eb="5">
      <t>ナイ</t>
    </rPh>
    <rPh sb="18" eb="20">
      <t>ジッセキ</t>
    </rPh>
    <phoneticPr fontId="2"/>
  </si>
  <si>
    <t>○○市町村内での施工実績あり</t>
    <rPh sb="2" eb="5">
      <t>シチョウソン</t>
    </rPh>
    <rPh sb="5" eb="6">
      <t>ナイ</t>
    </rPh>
    <rPh sb="8" eb="10">
      <t>セコウ</t>
    </rPh>
    <rPh sb="10" eb="12">
      <t>ジッセキ</t>
    </rPh>
    <phoneticPr fontId="2"/>
  </si>
  <si>
    <t>上記実績なし</t>
    <rPh sb="0" eb="2">
      <t>ジョウキ</t>
    </rPh>
    <rPh sb="2" eb="4">
      <t>ジッセキ</t>
    </rPh>
    <phoneticPr fontId="2"/>
  </si>
  <si>
    <t>犬飼利嗣</t>
    <rPh sb="0" eb="2">
      <t>イヌカイ</t>
    </rPh>
    <rPh sb="2" eb="3">
      <t>トシ</t>
    </rPh>
    <rPh sb="3" eb="4">
      <t>ツ</t>
    </rPh>
    <phoneticPr fontId="2"/>
  </si>
  <si>
    <t>【意見に対する回答】</t>
    <rPh sb="4" eb="5">
      <t>タイ</t>
    </rPh>
    <rPh sb="7" eb="9">
      <t>カイトウ</t>
    </rPh>
    <phoneticPr fontId="2"/>
  </si>
  <si>
    <t>【回答に対する意見】</t>
    <rPh sb="1" eb="3">
      <t>カイトウ</t>
    </rPh>
    <rPh sb="4" eb="5">
      <t>タイ</t>
    </rPh>
    <rPh sb="7" eb="9">
      <t>イケン</t>
    </rPh>
    <phoneticPr fontId="2"/>
  </si>
  <si>
    <t>総合評価様式２－１</t>
    <rPh sb="0" eb="2">
      <t>ソウゴウ</t>
    </rPh>
    <rPh sb="2" eb="4">
      <t>ヒョウカ</t>
    </rPh>
    <rPh sb="4" eb="6">
      <t>ヨウシキ</t>
    </rPh>
    <phoneticPr fontId="2"/>
  </si>
  <si>
    <t>類似案件（mail形式）</t>
    <rPh sb="0" eb="2">
      <t>ルイジ</t>
    </rPh>
    <rPh sb="2" eb="4">
      <t>アンケン</t>
    </rPh>
    <rPh sb="9" eb="11">
      <t>ケイシキ</t>
    </rPh>
    <phoneticPr fontId="2"/>
  </si>
  <si>
    <t>工程管理</t>
    <phoneticPr fontId="2"/>
  </si>
  <si>
    <t>表彰歴なし</t>
    <phoneticPr fontId="2"/>
  </si>
  <si>
    <t>20単位以上の取得あり</t>
    <phoneticPr fontId="2"/>
  </si>
  <si>
    <t>共同会議委員名</t>
    <phoneticPr fontId="2"/>
  </si>
  <si>
    <t>造園工事</t>
    <phoneticPr fontId="2"/>
  </si>
  <si>
    <t>○○圏域内（○○市町村内を除く）に本店あり、かつ○○市町村内に支店・営業所あり</t>
    <rPh sb="2" eb="4">
      <t>ケンイキ</t>
    </rPh>
    <rPh sb="4" eb="5">
      <t>ナイ</t>
    </rPh>
    <rPh sb="8" eb="11">
      <t>シチョウソン</t>
    </rPh>
    <rPh sb="11" eb="12">
      <t>ナイ</t>
    </rPh>
    <rPh sb="13" eb="14">
      <t>ノゾ</t>
    </rPh>
    <rPh sb="17" eb="19">
      <t>ホンテン</t>
    </rPh>
    <rPh sb="26" eb="29">
      <t>シチョウソン</t>
    </rPh>
    <rPh sb="29" eb="30">
      <t>ナイ</t>
    </rPh>
    <rPh sb="31" eb="33">
      <t>シテン</t>
    </rPh>
    <rPh sb="34" eb="37">
      <t>エイギョウショ</t>
    </rPh>
    <phoneticPr fontId="2"/>
  </si>
  <si>
    <t>あり</t>
    <phoneticPr fontId="2"/>
  </si>
  <si>
    <t>なし</t>
    <phoneticPr fontId="2"/>
  </si>
  <si>
    <t>10単位以上の取得あり</t>
    <phoneticPr fontId="2"/>
  </si>
  <si>
    <t>10単位未満の取得あり、又は取得なし</t>
    <phoneticPr fontId="2"/>
  </si>
  <si>
    <t>過去１０年間に公共道路改良工事で工事費１／３以上の施工実績</t>
    <rPh sb="0" eb="2">
      <t>カコ</t>
    </rPh>
    <rPh sb="4" eb="6">
      <t>ネンカン</t>
    </rPh>
    <rPh sb="7" eb="9">
      <t>コウキョウ</t>
    </rPh>
    <rPh sb="9" eb="11">
      <t>ドウロ</t>
    </rPh>
    <rPh sb="11" eb="13">
      <t>カイリョウ</t>
    </rPh>
    <rPh sb="13" eb="15">
      <t>コウジ</t>
    </rPh>
    <phoneticPr fontId="2"/>
  </si>
  <si>
    <t>→当該工事の施工延長の概ね５割</t>
    <rPh sb="1" eb="3">
      <t>トウガイ</t>
    </rPh>
    <rPh sb="3" eb="5">
      <t>コウジ</t>
    </rPh>
    <rPh sb="6" eb="8">
      <t>セコウ</t>
    </rPh>
    <rPh sb="8" eb="10">
      <t>エンチョウ</t>
    </rPh>
    <rPh sb="11" eb="12">
      <t>オオム</t>
    </rPh>
    <rPh sb="14" eb="15">
      <t>ワリ</t>
    </rPh>
    <phoneticPr fontId="2"/>
  </si>
  <si>
    <t>－</t>
    <phoneticPr fontId="2"/>
  </si>
  <si>
    <t>→</t>
    <phoneticPr fontId="2"/>
  </si>
  <si>
    <t>－</t>
    <phoneticPr fontId="2"/>
  </si>
  <si>
    <t>→</t>
    <phoneticPr fontId="2"/>
  </si>
  <si>
    <t>→</t>
    <phoneticPr fontId="2"/>
  </si>
  <si>
    <t>代表案件と同じ</t>
    <phoneticPr fontId="2"/>
  </si>
  <si>
    <t xml:space="preserve">施工延長Ｌ＝３００ｍ </t>
    <phoneticPr fontId="2"/>
  </si>
  <si>
    <t xml:space="preserve">施工延長Ｌ＝９３６．２ｍ </t>
    <phoneticPr fontId="2"/>
  </si>
  <si>
    <t>→</t>
    <phoneticPr fontId="2"/>
  </si>
  <si>
    <t>→管路布設延長900ｍ以上の施工実績</t>
    <rPh sb="1" eb="2">
      <t>カン</t>
    </rPh>
    <rPh sb="2" eb="3">
      <t>ロ</t>
    </rPh>
    <rPh sb="3" eb="5">
      <t>フセツ</t>
    </rPh>
    <rPh sb="5" eb="7">
      <t>エンチョウ</t>
    </rPh>
    <rPh sb="11" eb="13">
      <t>イジョウ</t>
    </rPh>
    <rPh sb="14" eb="16">
      <t>セコウ</t>
    </rPh>
    <rPh sb="16" eb="18">
      <t>ジッセキ</t>
    </rPh>
    <phoneticPr fontId="2"/>
  </si>
  <si>
    <t>→管路布設延長450ｍ以上の施工実績</t>
    <rPh sb="1" eb="2">
      <t>カン</t>
    </rPh>
    <rPh sb="2" eb="3">
      <t>ロ</t>
    </rPh>
    <rPh sb="3" eb="5">
      <t>フセツ</t>
    </rPh>
    <rPh sb="5" eb="7">
      <t>エンチョウ</t>
    </rPh>
    <rPh sb="11" eb="13">
      <t>イジョウ</t>
    </rPh>
    <rPh sb="14" eb="16">
      <t>セコウ</t>
    </rPh>
    <rPh sb="16" eb="18">
      <t>ジッセキ</t>
    </rPh>
    <phoneticPr fontId="2"/>
  </si>
  <si>
    <t>→</t>
    <phoneticPr fontId="2"/>
  </si>
  <si>
    <t>６００点以上</t>
    <phoneticPr fontId="2"/>
  </si>
  <si>
    <t>過去１０年間に公共下水道工事で工事費１／３以上の施工実績</t>
    <rPh sb="0" eb="2">
      <t>カコ</t>
    </rPh>
    <rPh sb="4" eb="6">
      <t>ネンカン</t>
    </rPh>
    <rPh sb="7" eb="9">
      <t>コウキョウ</t>
    </rPh>
    <rPh sb="9" eb="12">
      <t>ゲスイドウ</t>
    </rPh>
    <phoneticPr fontId="2"/>
  </si>
  <si>
    <t>→</t>
    <phoneticPr fontId="2"/>
  </si>
  <si>
    <t>－</t>
    <phoneticPr fontId="2"/>
  </si>
  <si>
    <t>共同会議委員名</t>
    <rPh sb="0" eb="2">
      <t>キョウドウ</t>
    </rPh>
    <rPh sb="2" eb="4">
      <t>カイギ</t>
    </rPh>
    <rPh sb="4" eb="6">
      <t>イイン</t>
    </rPh>
    <rPh sb="6" eb="7">
      <t>メイ</t>
    </rPh>
    <phoneticPr fontId="2"/>
  </si>
  <si>
    <t>□□先生</t>
    <phoneticPr fontId="2"/>
  </si>
  <si>
    <t>　</t>
    <phoneticPr fontId="2"/>
  </si>
  <si>
    <t>　</t>
    <phoneticPr fontId="2"/>
  </si>
  <si>
    <t>十分な記述があり、その内容も現場状況に即し具体的で、優れた工夫があると評価できるもの</t>
    <phoneticPr fontId="2"/>
  </si>
  <si>
    <t>記述はされているが、その内容が現場状況に即した工夫が少なく、あまり評価できないもの</t>
    <phoneticPr fontId="2"/>
  </si>
  <si>
    <t>－</t>
    <phoneticPr fontId="2"/>
  </si>
  <si>
    <t>－</t>
    <phoneticPr fontId="2"/>
  </si>
  <si>
    <t>－</t>
    <phoneticPr fontId="2"/>
  </si>
  <si>
    <t>表彰歴なし</t>
    <phoneticPr fontId="2"/>
  </si>
  <si>
    <t>→</t>
    <phoneticPr fontId="2"/>
  </si>
  <si>
    <t>－</t>
    <phoneticPr fontId="2"/>
  </si>
  <si>
    <t>　</t>
    <phoneticPr fontId="2"/>
  </si>
  <si>
    <t>－</t>
    <phoneticPr fontId="2"/>
  </si>
  <si>
    <t>（概算）対象業者数　○○社　</t>
    <phoneticPr fontId="2"/>
  </si>
  <si>
    <t>＜入力注意＞</t>
    <phoneticPr fontId="2"/>
  </si>
  <si>
    <t>換算後加算点（満点）</t>
    <phoneticPr fontId="2"/>
  </si>
  <si>
    <t>共同会議様式２－２</t>
    <rPh sb="0" eb="2">
      <t>キョウドウ</t>
    </rPh>
    <rPh sb="2" eb="4">
      <t>カイギ</t>
    </rPh>
    <rPh sb="4" eb="6">
      <t>ヨウシキ</t>
    </rPh>
    <phoneticPr fontId="2"/>
  </si>
  <si>
    <t>全て自社保有（長期リースによる保有を含む）あり</t>
    <rPh sb="0" eb="1">
      <t>スベ</t>
    </rPh>
    <rPh sb="2" eb="4">
      <t>ジシャ</t>
    </rPh>
    <rPh sb="4" eb="6">
      <t>ホユウ</t>
    </rPh>
    <rPh sb="7" eb="9">
      <t>チョウキ</t>
    </rPh>
    <rPh sb="15" eb="17">
      <t>ホユウ</t>
    </rPh>
    <rPh sb="18" eb="19">
      <t>フク</t>
    </rPh>
    <phoneticPr fontId="2"/>
  </si>
  <si>
    <t>自社保有（長期リースによる保有を含む）又は短期リースによる保有あり</t>
    <rPh sb="0" eb="2">
      <t>ジシャ</t>
    </rPh>
    <rPh sb="2" eb="4">
      <t>ホユウ</t>
    </rPh>
    <rPh sb="19" eb="20">
      <t>マタ</t>
    </rPh>
    <rPh sb="21" eb="23">
      <t>タンキ</t>
    </rPh>
    <rPh sb="29" eb="31">
      <t>ホユウ</t>
    </rPh>
    <phoneticPr fontId="2"/>
  </si>
  <si>
    <t>代表案件審査会</t>
    <rPh sb="0" eb="2">
      <t>ダイヒョウ</t>
    </rPh>
    <rPh sb="2" eb="4">
      <t>アンケン</t>
    </rPh>
    <rPh sb="4" eb="6">
      <t>シンサ</t>
    </rPh>
    <rPh sb="6" eb="7">
      <t>カイ</t>
    </rPh>
    <phoneticPr fontId="2"/>
  </si>
  <si>
    <t>審査日</t>
    <rPh sb="0" eb="2">
      <t>シンサ</t>
    </rPh>
    <rPh sb="2" eb="3">
      <t>ビ</t>
    </rPh>
    <phoneticPr fontId="2"/>
  </si>
  <si>
    <t>意　見　聴　取　結　果</t>
    <rPh sb="0" eb="1">
      <t>イ</t>
    </rPh>
    <rPh sb="2" eb="3">
      <t>ミ</t>
    </rPh>
    <rPh sb="4" eb="5">
      <t>チョウ</t>
    </rPh>
    <rPh sb="6" eb="7">
      <t>トリ</t>
    </rPh>
    <rPh sb="8" eb="9">
      <t>ムスブ</t>
    </rPh>
    <rPh sb="10" eb="11">
      <t>ハタシ</t>
    </rPh>
    <phoneticPr fontId="2"/>
  </si>
  <si>
    <t>－</t>
    <phoneticPr fontId="2"/>
  </si>
  <si>
    <t>代表案件と同じ</t>
    <phoneticPr fontId="2"/>
  </si>
  <si>
    <t>→</t>
    <phoneticPr fontId="2"/>
  </si>
  <si>
    <t>　</t>
    <phoneticPr fontId="2"/>
  </si>
  <si>
    <t>記述はされており、その内容が現場状況に即した標準的工夫があると評価できるもの</t>
    <phoneticPr fontId="2"/>
  </si>
  <si>
    <t>→</t>
    <phoneticPr fontId="2"/>
  </si>
  <si>
    <t>→</t>
    <phoneticPr fontId="2"/>
  </si>
  <si>
    <t>継続教育（CPD）の取組状況</t>
    <phoneticPr fontId="2"/>
  </si>
  <si>
    <t>－</t>
    <phoneticPr fontId="2"/>
  </si>
  <si>
    <t>→</t>
    <phoneticPr fontId="2"/>
  </si>
  <si>
    <t>代表案件と同じ</t>
    <phoneticPr fontId="2"/>
  </si>
  <si>
    <t>　</t>
    <phoneticPr fontId="2"/>
  </si>
  <si>
    <t>表彰歴なし</t>
    <rPh sb="0" eb="2">
      <t>ヒョウショウ</t>
    </rPh>
    <rPh sb="2" eb="3">
      <t>レキ</t>
    </rPh>
    <phoneticPr fontId="2"/>
  </si>
  <si>
    <t>表彰歴あり</t>
    <rPh sb="0" eb="2">
      <t>ヒョウショウ</t>
    </rPh>
    <rPh sb="2" eb="3">
      <t>レキ</t>
    </rPh>
    <phoneticPr fontId="2"/>
  </si>
  <si>
    <t>【標準設定例の変更】</t>
    <rPh sb="1" eb="3">
      <t>ヒョウジュン</t>
    </rPh>
    <rPh sb="3" eb="5">
      <t>セッテイ</t>
    </rPh>
    <rPh sb="5" eb="6">
      <t>レイ</t>
    </rPh>
    <rPh sb="7" eb="9">
      <t>ヘンコウ</t>
    </rPh>
    <phoneticPr fontId="2"/>
  </si>
  <si>
    <t>主要工事材料は岐阜県産調達が可能</t>
    <rPh sb="0" eb="2">
      <t>シュヨウ</t>
    </rPh>
    <rPh sb="2" eb="4">
      <t>コウジ</t>
    </rPh>
    <rPh sb="4" eb="6">
      <t>ザイリョウ</t>
    </rPh>
    <rPh sb="7" eb="10">
      <t>ギフケン</t>
    </rPh>
    <rPh sb="10" eb="11">
      <t>サン</t>
    </rPh>
    <rPh sb="11" eb="13">
      <t>チョウタツ</t>
    </rPh>
    <rPh sb="14" eb="16">
      <t>カノウ</t>
    </rPh>
    <phoneticPr fontId="2"/>
  </si>
  <si>
    <t>主要工事材料は岐阜県産調達に努力</t>
    <rPh sb="0" eb="2">
      <t>シュヨウ</t>
    </rPh>
    <rPh sb="2" eb="4">
      <t>コウジ</t>
    </rPh>
    <rPh sb="4" eb="6">
      <t>ザイリョウ</t>
    </rPh>
    <rPh sb="7" eb="9">
      <t>ギフ</t>
    </rPh>
    <rPh sb="9" eb="10">
      <t>ケン</t>
    </rPh>
    <rPh sb="10" eb="11">
      <t>サン</t>
    </rPh>
    <rPh sb="11" eb="13">
      <t>チョウタツ</t>
    </rPh>
    <rPh sb="14" eb="16">
      <t>ドリョク</t>
    </rPh>
    <phoneticPr fontId="2"/>
  </si>
  <si>
    <t>今回工事の評価基準</t>
    <rPh sb="0" eb="2">
      <t>コンカイ</t>
    </rPh>
    <rPh sb="2" eb="4">
      <t>コウジ</t>
    </rPh>
    <rPh sb="5" eb="7">
      <t>ヒョウカ</t>
    </rPh>
    <rPh sb="7" eb="9">
      <t>キジュン</t>
    </rPh>
    <phoneticPr fontId="2"/>
  </si>
  <si>
    <t>【定義】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1" eb="3">
      <t>テイギ</t>
    </rPh>
    <phoneticPr fontId="2"/>
  </si>
  <si>
    <t xml:space="preserve">※岐阜県優良工事施工者表彰（県土整備部・都市建築部）参考　 </t>
  </si>
  <si>
    <t>http://www.pref.gifu.lg.jp/kendo/gijutsukanri/kanren-joho/yuryo-koji/</t>
  </si>
  <si>
    <t>同等の活動実績の評価範囲の設定が困難であり、災害協定への参加の有無で評価する。</t>
  </si>
  <si>
    <t>簡易型</t>
    <rPh sb="0" eb="3">
      <t>カンイガタ</t>
    </rPh>
    <phoneticPr fontId="2"/>
  </si>
  <si>
    <t>神谷浩二</t>
    <rPh sb="0" eb="2">
      <t>カミヤ</t>
    </rPh>
    <rPh sb="2" eb="4">
      <t>コウジ</t>
    </rPh>
    <phoneticPr fontId="2"/>
  </si>
  <si>
    <t>解体工事</t>
    <rPh sb="0" eb="2">
      <t>カイタイ</t>
    </rPh>
    <rPh sb="2" eb="4">
      <t>コウジ</t>
    </rPh>
    <phoneticPr fontId="2"/>
  </si>
  <si>
    <t>解体工事</t>
    <rPh sb="0" eb="4">
      <t>カイタイコウジ</t>
    </rPh>
    <phoneticPr fontId="2"/>
  </si>
  <si>
    <t>1級土木施工管理技士又は技術士又はMEかつ自然工法管理士</t>
    <rPh sb="1" eb="2">
      <t>キュウ</t>
    </rPh>
    <rPh sb="2" eb="4">
      <t>ドボク</t>
    </rPh>
    <rPh sb="4" eb="6">
      <t>セコウ</t>
    </rPh>
    <rPh sb="6" eb="8">
      <t>カンリ</t>
    </rPh>
    <rPh sb="8" eb="9">
      <t>ギ</t>
    </rPh>
    <rPh sb="9" eb="10">
      <t>シ</t>
    </rPh>
    <rPh sb="10" eb="11">
      <t>マタ</t>
    </rPh>
    <rPh sb="12" eb="14">
      <t>ギジュツ</t>
    </rPh>
    <rPh sb="14" eb="15">
      <t>シ</t>
    </rPh>
    <rPh sb="15" eb="16">
      <t>マタ</t>
    </rPh>
    <phoneticPr fontId="2"/>
  </si>
  <si>
    <t>過去に労働安全衛生分野表彰歴あり、かつ直近１か年度に県・○○市からの工事事故等による資格停止措置なし</t>
    <rPh sb="0" eb="2">
      <t>カコ</t>
    </rPh>
    <rPh sb="3" eb="5">
      <t>ロウドウ</t>
    </rPh>
    <rPh sb="5" eb="7">
      <t>アンゼン</t>
    </rPh>
    <rPh sb="7" eb="9">
      <t>エイセイ</t>
    </rPh>
    <rPh sb="9" eb="11">
      <t>ブンヤ</t>
    </rPh>
    <rPh sb="11" eb="13">
      <t>ヒョウショウ</t>
    </rPh>
    <rPh sb="13" eb="14">
      <t>レキ</t>
    </rPh>
    <rPh sb="26" eb="27">
      <t>ケン</t>
    </rPh>
    <phoneticPr fontId="2"/>
  </si>
  <si>
    <t>過去に労働安全衛生分野表彰歴なし、かつ直近１か年度に県・○○市からの工事事故等による入札参加資格停止措置なし、若しくは過去に労働安全衛生分野表彰歴があり、かつ直近１か年度に県・○○市からの工事事故等による入札参加資格停止措置あり</t>
    <rPh sb="30" eb="31">
      <t>シ</t>
    </rPh>
    <rPh sb="90" eb="91">
      <t>シ</t>
    </rPh>
    <phoneticPr fontId="2"/>
  </si>
  <si>
    <t>過去に労働安全衛生分野表彰歴なし、かつ直近１か年度に県・○○市からの工事事故等による資格停止措置あり</t>
    <rPh sb="9" eb="11">
      <t>ブンヤ</t>
    </rPh>
    <rPh sb="19" eb="21">
      <t>チョッキン</t>
    </rPh>
    <rPh sb="23" eb="25">
      <t>ネンド</t>
    </rPh>
    <rPh sb="26" eb="27">
      <t>ケン</t>
    </rPh>
    <rPh sb="30" eb="31">
      <t>シ</t>
    </rPh>
    <rPh sb="42" eb="44">
      <t>シカク</t>
    </rPh>
    <rPh sb="44" eb="46">
      <t>テイシ</t>
    </rPh>
    <rPh sb="46" eb="48">
      <t>ソチ</t>
    </rPh>
    <phoneticPr fontId="2"/>
  </si>
  <si>
    <t>直近１５か年度に完成引き渡しの済んだ工事の施工実績の有無※工事成績６５点未満のものは実績として認めない。</t>
    <rPh sb="0" eb="1">
      <t>チョク</t>
    </rPh>
    <rPh sb="1" eb="2">
      <t>キン</t>
    </rPh>
    <rPh sb="5" eb="6">
      <t>ネン</t>
    </rPh>
    <rPh sb="6" eb="7">
      <t>ド</t>
    </rPh>
    <rPh sb="21" eb="23">
      <t>セコウ</t>
    </rPh>
    <rPh sb="23" eb="25">
      <t>ジッセキ</t>
    </rPh>
    <rPh sb="26" eb="28">
      <t>ウム</t>
    </rPh>
    <phoneticPr fontId="2"/>
  </si>
  <si>
    <t>岐阜県現地機関の長(公共建築課長 、住宅課長 、畜産課長、里川振興課長、恵みの森づくり推進課長 を含む)による表彰歴あり</t>
    <rPh sb="0" eb="3">
      <t>ギフケン</t>
    </rPh>
    <phoneticPr fontId="2"/>
  </si>
  <si>
    <t>直近○か年度の○○市優秀技術者表彰歴の有無</t>
    <rPh sb="0" eb="2">
      <t>チョッキン</t>
    </rPh>
    <rPh sb="4" eb="6">
      <t>ネンド</t>
    </rPh>
    <rPh sb="9" eb="10">
      <t>シ</t>
    </rPh>
    <rPh sb="10" eb="12">
      <t>ユウシュウ</t>
    </rPh>
    <rPh sb="12" eb="15">
      <t>ギジュツシャ</t>
    </rPh>
    <rPh sb="15" eb="17">
      <t>ヒョウショウ</t>
    </rPh>
    <rPh sb="17" eb="18">
      <t>レキ</t>
    </rPh>
    <rPh sb="19" eb="21">
      <t>ウム</t>
    </rPh>
    <phoneticPr fontId="2"/>
  </si>
  <si>
    <t>【定義】
・国、県及び当該市町村発注工事の全てまたはいずれかを対象</t>
    <rPh sb="1" eb="3">
      <t>テイギ</t>
    </rPh>
    <rPh sb="6" eb="7">
      <t>クニ</t>
    </rPh>
    <rPh sb="8" eb="9">
      <t>ケン</t>
    </rPh>
    <rPh sb="9" eb="10">
      <t>オヨ</t>
    </rPh>
    <rPh sb="11" eb="13">
      <t>トウガイ</t>
    </rPh>
    <rPh sb="13" eb="16">
      <t>シチョウソン</t>
    </rPh>
    <rPh sb="16" eb="18">
      <t>ハッチュウ</t>
    </rPh>
    <rPh sb="18" eb="20">
      <t>コウジ</t>
    </rPh>
    <rPh sb="21" eb="22">
      <t>スベ</t>
    </rPh>
    <rPh sb="31" eb="33">
      <t>タイショウ</t>
    </rPh>
    <phoneticPr fontId="2"/>
  </si>
  <si>
    <t>直近１か年度の活動の有無</t>
    <rPh sb="0" eb="1">
      <t>チョク</t>
    </rPh>
    <rPh sb="1" eb="2">
      <t>キン</t>
    </rPh>
    <rPh sb="4" eb="6">
      <t>ネンド</t>
    </rPh>
    <rPh sb="7" eb="9">
      <t>カツドウ</t>
    </rPh>
    <rPh sb="10" eb="12">
      <t>ウム</t>
    </rPh>
    <phoneticPr fontId="2"/>
  </si>
  <si>
    <t>直近５か年度に完成引き渡しの済んだ近隣地域での県工事の施工実績※建築工事：直近１５か年度</t>
    <rPh sb="0" eb="1">
      <t>チョク</t>
    </rPh>
    <rPh sb="1" eb="2">
      <t>キン</t>
    </rPh>
    <rPh sb="4" eb="6">
      <t>ネンド</t>
    </rPh>
    <rPh sb="17" eb="19">
      <t>キンリン</t>
    </rPh>
    <rPh sb="19" eb="21">
      <t>チイキ</t>
    </rPh>
    <rPh sb="23" eb="24">
      <t>ケン</t>
    </rPh>
    <rPh sb="24" eb="26">
      <t>コウジ</t>
    </rPh>
    <rPh sb="27" eb="29">
      <t>セコウ</t>
    </rPh>
    <rPh sb="29" eb="31">
      <t>ジッセキ</t>
    </rPh>
    <rPh sb="32" eb="34">
      <t>ケンチク</t>
    </rPh>
    <rPh sb="34" eb="36">
      <t>コウジ</t>
    </rPh>
    <rPh sb="37" eb="39">
      <t>チョッキン</t>
    </rPh>
    <rPh sb="42" eb="44">
      <t>ネンド</t>
    </rPh>
    <phoneticPr fontId="2"/>
  </si>
  <si>
    <t>過去に労働安全衛生分野表彰歴あり、かつ直近○か年度に県・○○市からの工事事故等による資格停止措置なし</t>
    <rPh sb="0" eb="2">
      <t>カコ</t>
    </rPh>
    <rPh sb="3" eb="5">
      <t>ロウドウ</t>
    </rPh>
    <rPh sb="5" eb="7">
      <t>アンゼン</t>
    </rPh>
    <rPh sb="7" eb="9">
      <t>エイセイ</t>
    </rPh>
    <rPh sb="9" eb="11">
      <t>ブンヤ</t>
    </rPh>
    <rPh sb="11" eb="13">
      <t>ヒョウショウ</t>
    </rPh>
    <rPh sb="13" eb="14">
      <t>レキ</t>
    </rPh>
    <rPh sb="26" eb="27">
      <t>ケン</t>
    </rPh>
    <phoneticPr fontId="2"/>
  </si>
  <si>
    <t>過去に労働安全衛生分野表彰歴なし、かつ直近○か年度に県・○○市からの工事事故等による入札参加資格停止措置なし、若しくは過去に労働安全衛生分野表彰歴があり、かつ直近○か年度に県・○○市からの工事事故等による入札参加資格停止措置あり</t>
    <rPh sb="19" eb="21">
      <t>チョッキン</t>
    </rPh>
    <rPh sb="30" eb="31">
      <t>シ</t>
    </rPh>
    <rPh sb="90" eb="91">
      <t>シ</t>
    </rPh>
    <phoneticPr fontId="2"/>
  </si>
  <si>
    <t>過去に労働安全衛生分野表彰歴なし、かつ直近○か年度に県・○○市からの工事事故等による資格停止措置あり</t>
    <rPh sb="9" eb="11">
      <t>ブンヤ</t>
    </rPh>
    <rPh sb="19" eb="21">
      <t>チョッキン</t>
    </rPh>
    <rPh sb="23" eb="25">
      <t>ネンド</t>
    </rPh>
    <rPh sb="26" eb="27">
      <t>ケン</t>
    </rPh>
    <rPh sb="30" eb="31">
      <t>シ</t>
    </rPh>
    <rPh sb="42" eb="44">
      <t>シカク</t>
    </rPh>
    <rPh sb="44" eb="46">
      <t>テイシ</t>
    </rPh>
    <rPh sb="46" eb="48">
      <t>ソチ</t>
    </rPh>
    <phoneticPr fontId="2"/>
  </si>
  <si>
    <t>【定義】
・国、県及び当該市町村発注工事の全てまたはいずれかを対象
・（建築工事：国、県及び市町村発注工事、独立行政法人等で、それぞれの設置法において、建築基準法第１８条の規定上、国とみなす旨の規定のある団体が発注した工事又は県の独立行政法人が発注した工事（工事成績評定点の通知のあるものに限る）</t>
    <rPh sb="1" eb="3">
      <t>テイギ</t>
    </rPh>
    <rPh sb="111" eb="112">
      <t>マタ</t>
    </rPh>
    <phoneticPr fontId="2"/>
  </si>
  <si>
    <t>直近３か年度以内（建築工事、鋼構造物工事:直近５か年度以内）に完成引き渡しの済んだ工事の工事成績評定点の平均点
（工種限定あり）</t>
    <rPh sb="0" eb="1">
      <t>チョク</t>
    </rPh>
    <rPh sb="1" eb="2">
      <t>キン</t>
    </rPh>
    <rPh sb="4" eb="5">
      <t>ネン</t>
    </rPh>
    <rPh sb="5" eb="6">
      <t>ド</t>
    </rPh>
    <rPh sb="6" eb="8">
      <t>イナイ</t>
    </rPh>
    <rPh sb="9" eb="11">
      <t>ケンチク</t>
    </rPh>
    <rPh sb="11" eb="13">
      <t>コウジ</t>
    </rPh>
    <rPh sb="14" eb="15">
      <t>コウ</t>
    </rPh>
    <rPh sb="15" eb="18">
      <t>コウゾウブツ</t>
    </rPh>
    <rPh sb="18" eb="20">
      <t>コウジ</t>
    </rPh>
    <rPh sb="21" eb="23">
      <t>チョッキン</t>
    </rPh>
    <rPh sb="25" eb="27">
      <t>ネンド</t>
    </rPh>
    <rPh sb="27" eb="29">
      <t>イナイ</t>
    </rPh>
    <rPh sb="31" eb="33">
      <t>カンセイ</t>
    </rPh>
    <rPh sb="33" eb="34">
      <t>ヒ</t>
    </rPh>
    <rPh sb="35" eb="36">
      <t>ワタ</t>
    </rPh>
    <rPh sb="38" eb="39">
      <t>ス</t>
    </rPh>
    <rPh sb="41" eb="43">
      <t>コウジ</t>
    </rPh>
    <rPh sb="44" eb="46">
      <t>コウジ</t>
    </rPh>
    <rPh sb="46" eb="48">
      <t>セイセキ</t>
    </rPh>
    <rPh sb="48" eb="50">
      <t>ヒョウテイ</t>
    </rPh>
    <rPh sb="50" eb="51">
      <t>テン</t>
    </rPh>
    <rPh sb="52" eb="55">
      <t>ヘイキンテン</t>
    </rPh>
    <rPh sb="57" eb="59">
      <t>コウシュ</t>
    </rPh>
    <rPh sb="59" eb="61">
      <t>ゲンテイ</t>
    </rPh>
    <phoneticPr fontId="2"/>
  </si>
  <si>
    <t>主任技術者、監理技術者又は特例監理技術者の保有する資格</t>
    <rPh sb="0" eb="2">
      <t>シュニン</t>
    </rPh>
    <rPh sb="2" eb="4">
      <t>ギジュツ</t>
    </rPh>
    <rPh sb="4" eb="5">
      <t>シャ</t>
    </rPh>
    <rPh sb="21" eb="23">
      <t>ホユウ</t>
    </rPh>
    <rPh sb="25" eb="27">
      <t>シカク</t>
    </rPh>
    <phoneticPr fontId="2"/>
  </si>
  <si>
    <t>継続教育（CPD）の取組状況
（建築工事以外に適用）</t>
    <rPh sb="16" eb="18">
      <t>ケンチク</t>
    </rPh>
    <rPh sb="18" eb="20">
      <t>コウジ</t>
    </rPh>
    <rPh sb="20" eb="22">
      <t>イガイ</t>
    </rPh>
    <rPh sb="23" eb="25">
      <t>テキヨウ</t>
    </rPh>
    <phoneticPr fontId="2"/>
  </si>
  <si>
    <t>主任技術者、監理技術者又は特例監理技術者の直近２か年度の各団体が発行するＣＰＤの単位取得（単位＝ユニット）</t>
    <phoneticPr fontId="2"/>
  </si>
  <si>
    <t>【共同会議時意見】</t>
    <rPh sb="1" eb="3">
      <t>キョウドウ</t>
    </rPh>
    <rPh sb="3" eb="5">
      <t>カイギ</t>
    </rPh>
    <phoneticPr fontId="2"/>
  </si>
  <si>
    <t>水野剛規</t>
    <rPh sb="0" eb="2">
      <t>ミズノ</t>
    </rPh>
    <rPh sb="2" eb="3">
      <t>ゴウ</t>
    </rPh>
    <rPh sb="3" eb="4">
      <t>キ</t>
    </rPh>
    <phoneticPr fontId="2"/>
  </si>
  <si>
    <t>主任技術者、監理技術者又は特例監理技術者の直近２か年度の各団体が発行するＣＰＤの単位取得（単位＝ユニット）</t>
    <phoneticPr fontId="2"/>
  </si>
  <si>
    <t>令和□年○月□日</t>
    <rPh sb="0" eb="2">
      <t>レイワ</t>
    </rPh>
    <rPh sb="3" eb="4">
      <t>ネン</t>
    </rPh>
    <rPh sb="5" eb="6">
      <t>ガツ</t>
    </rPh>
    <rPh sb="7" eb="8">
      <t>ヒ</t>
    </rPh>
    <phoneticPr fontId="2"/>
  </si>
  <si>
    <t>総合評価様式２－３</t>
    <rPh sb="0" eb="2">
      <t>ソウゴウ</t>
    </rPh>
    <rPh sb="2" eb="4">
      <t>ヒョウカ</t>
    </rPh>
    <rPh sb="4" eb="6">
      <t>ヨウシキ</t>
    </rPh>
    <phoneticPr fontId="2"/>
  </si>
  <si>
    <t>直近15か年度に完成引き渡しの済んだ工事の施工実績の有無(主任技術者、監理技術者、特例監理技術者又は現場代理人として従事した実績）※工事成績65点未満のものは実績として認めない。</t>
    <phoneticPr fontId="2"/>
  </si>
  <si>
    <t>主任技術者、監理技術者又は特例監理技術者の保有する資格</t>
    <phoneticPr fontId="2"/>
  </si>
  <si>
    <t>直近３か年度以内（建築工事、鋼構造物工事:直近５か年度以内）に完成引き渡しの済んだ工事の工事成績評定点の平均点
（工種限定あり）</t>
    <phoneticPr fontId="2"/>
  </si>
  <si>
    <t>20単位以上の取得あり</t>
  </si>
  <si>
    <t>10単位以上の取得あり</t>
  </si>
  <si>
    <t>10単位未満の取得あり、又は取得なし</t>
  </si>
  <si>
    <t>優秀技術者表彰歴
※オリジナル項目</t>
    <rPh sb="0" eb="2">
      <t>ユウシュウ</t>
    </rPh>
    <rPh sb="2" eb="5">
      <t>ギジュツシャ</t>
    </rPh>
    <rPh sb="5" eb="7">
      <t>ヒョウショウ</t>
    </rPh>
    <rPh sb="7" eb="8">
      <t>レキ</t>
    </rPh>
    <rPh sb="15" eb="17">
      <t>コウモク</t>
    </rPh>
    <phoneticPr fontId="2"/>
  </si>
  <si>
    <t>→１級土木施工管理技士</t>
    <rPh sb="2" eb="3">
      <t>キュウ</t>
    </rPh>
    <rPh sb="3" eb="5">
      <t>ドボク</t>
    </rPh>
    <rPh sb="5" eb="7">
      <t>セコウ</t>
    </rPh>
    <rPh sb="7" eb="9">
      <t>カンリ</t>
    </rPh>
    <rPh sb="9" eb="11">
      <t>ギシ</t>
    </rPh>
    <phoneticPr fontId="2"/>
  </si>
  <si>
    <t>→</t>
  </si>
  <si>
    <t>令和５年度</t>
    <rPh sb="0" eb="1">
      <t>レイ</t>
    </rPh>
    <rPh sb="1" eb="2">
      <t>ワ</t>
    </rPh>
    <rPh sb="3" eb="5">
      <t>ネンド</t>
    </rPh>
    <phoneticPr fontId="2"/>
  </si>
  <si>
    <t>令和５年度</t>
    <rPh sb="0" eb="1">
      <t>レイ</t>
    </rPh>
    <rPh sb="1" eb="2">
      <t>ワ</t>
    </rPh>
    <phoneticPr fontId="2"/>
  </si>
  <si>
    <t>R05-○-○</t>
    <phoneticPr fontId="2"/>
  </si>
  <si>
    <t>水野剛規</t>
    <phoneticPr fontId="2"/>
  </si>
  <si>
    <t>直近15か年度に完成引き渡しの済んだ工事の施工実績の有無(主任技術者、監理技術者、特例監理技術者又は現場代理人として従事した実績）※工事成績65点未満のものは実績として認めない。</t>
    <rPh sb="0" eb="1">
      <t>チョク</t>
    </rPh>
    <rPh sb="1" eb="2">
      <t>キン</t>
    </rPh>
    <rPh sb="5" eb="6">
      <t>ネン</t>
    </rPh>
    <rPh sb="6" eb="7">
      <t>ド</t>
    </rPh>
    <rPh sb="21" eb="23">
      <t>セコウ</t>
    </rPh>
    <rPh sb="23" eb="25">
      <t>ジッセキ</t>
    </rPh>
    <rPh sb="26" eb="28">
      <t>ウム</t>
    </rPh>
    <phoneticPr fontId="2"/>
  </si>
  <si>
    <t>○○○
※オリジナル項目</t>
    <rPh sb="10" eb="12">
      <t>コウモク</t>
    </rPh>
    <phoneticPr fontId="2"/>
  </si>
  <si>
    <t>→当該工事の施工延長の概ね１０割</t>
    <rPh sb="1" eb="3">
      <t>トウガイ</t>
    </rPh>
    <rPh sb="3" eb="5">
      <t>コウジ</t>
    </rPh>
    <rPh sb="6" eb="8">
      <t>セコウ</t>
    </rPh>
    <rPh sb="8" eb="10">
      <t>エンチョウ</t>
    </rPh>
    <rPh sb="11" eb="12">
      <t>オオム</t>
    </rPh>
    <rPh sb="15" eb="16">
      <t>ワリ</t>
    </rPh>
    <phoneticPr fontId="2"/>
  </si>
  <si>
    <t>優良工事
施工者表彰歴</t>
    <phoneticPr fontId="2"/>
  </si>
  <si>
    <t>同種工事
　　施工実績</t>
    <rPh sb="0" eb="2">
      <t>ドウシュ</t>
    </rPh>
    <rPh sb="2" eb="4">
      <t>コウジ</t>
    </rPh>
    <rPh sb="7" eb="9">
      <t>セコウ</t>
    </rPh>
    <rPh sb="9" eb="11">
      <t>ジッセキ</t>
    </rPh>
    <phoneticPr fontId="2"/>
  </si>
  <si>
    <t>工事成績
　　　評定点</t>
    <rPh sb="0" eb="2">
      <t>コウジ</t>
    </rPh>
    <rPh sb="2" eb="4">
      <t>セイセキ</t>
    </rPh>
    <rPh sb="8" eb="10">
      <t>ヒョウテイ</t>
    </rPh>
    <rPh sb="10" eb="11">
      <t>テン</t>
    </rPh>
    <phoneticPr fontId="2"/>
  </si>
  <si>
    <r>
      <t xml:space="preserve">優秀技術者
　　　表彰歴
</t>
    </r>
    <r>
      <rPr>
        <sz val="10"/>
        <rFont val="ＭＳ Ｐゴシック"/>
        <family val="3"/>
        <charset val="128"/>
      </rPr>
      <t>※オリジナル項目</t>
    </r>
    <rPh sb="0" eb="2">
      <t>ユウシュウ</t>
    </rPh>
    <rPh sb="2" eb="5">
      <t>ギジュツシャ</t>
    </rPh>
    <rPh sb="9" eb="11">
      <t>ヒョウショウ</t>
    </rPh>
    <rPh sb="11" eb="12">
      <t>レキ</t>
    </rPh>
    <rPh sb="19" eb="21">
      <t>コウモク</t>
    </rPh>
    <phoneticPr fontId="2"/>
  </si>
  <si>
    <t>近隣地域
　　施工実績</t>
    <rPh sb="0" eb="2">
      <t>キンリン</t>
    </rPh>
    <rPh sb="2" eb="4">
      <t>チイキ</t>
    </rPh>
    <rPh sb="7" eb="9">
      <t>セコウ</t>
    </rPh>
    <rPh sb="9" eb="11">
      <t>ジッセキ</t>
    </rPh>
    <phoneticPr fontId="2"/>
  </si>
  <si>
    <t>災害協定
　　　参加等</t>
    <rPh sb="0" eb="2">
      <t>サイガイ</t>
    </rPh>
    <rPh sb="2" eb="4">
      <t>キョウテイ</t>
    </rPh>
    <rPh sb="8" eb="10">
      <t>サンカ</t>
    </rPh>
    <rPh sb="10" eb="11">
      <t>トウ</t>
    </rPh>
    <phoneticPr fontId="2"/>
  </si>
  <si>
    <t>R04-5-1</t>
    <phoneticPr fontId="2"/>
  </si>
  <si>
    <t>R04-5-1-3R5M7</t>
    <phoneticPr fontId="2"/>
  </si>
  <si>
    <t>　※上記はH18年度以降の県内の公共工事（国､県､各市町村、独立行政法人等））を対象とする。</t>
    <rPh sb="2" eb="4">
      <t>ジョウキ</t>
    </rPh>
    <rPh sb="8" eb="10">
      <t>ネンド</t>
    </rPh>
    <rPh sb="10" eb="12">
      <t>イコウ</t>
    </rPh>
    <rPh sb="13" eb="15">
      <t>ケンナイ</t>
    </rPh>
    <rPh sb="16" eb="18">
      <t>コウキョウ</t>
    </rPh>
    <rPh sb="18" eb="20">
      <t>コウジ</t>
    </rPh>
    <rPh sb="21" eb="22">
      <t>クニ</t>
    </rPh>
    <rPh sb="23" eb="24">
      <t>ケン</t>
    </rPh>
    <rPh sb="25" eb="26">
      <t>カク</t>
    </rPh>
    <rPh sb="26" eb="29">
      <t>シチョウソン</t>
    </rPh>
    <rPh sb="36" eb="37">
      <t>ナド</t>
    </rPh>
    <rPh sb="40" eb="42">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</si>
</sst>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0;&quot;▲ &quot;0.0"/>
    <numFmt numFmtId="177" formatCode="0.00;&quot;▲ &quot;0.00"/>
    <numFmt numFmtId="178" formatCode="0.00_);[Red]\(0.00\)"/>
    <numFmt numFmtId="179" formatCode="[$-411]ggge&quot;年&quot;m&quot;月&quot;d&quot;日&quot;;@"/>
    <numFmt numFmtId="180" formatCode="0.00_ ;[Red]\-0.00\ "/>
    <numFmt numFmtId="181" formatCode="0.00_ "/>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b/>
      <sz val="11"/>
      <color indexed="81"/>
      <name val="ＭＳ Ｐゴシック"/>
      <family val="3"/>
      <charset val="128"/>
    </font>
    <font>
      <b/>
      <sz val="12"/>
      <color indexed="81"/>
      <name val="ＭＳ Ｐゴシック"/>
      <family val="3"/>
      <charset val="128"/>
    </font>
    <font>
      <sz val="12"/>
      <name val="ＭＳ Ｐゴシック"/>
      <family val="3"/>
      <charset val="128"/>
    </font>
    <font>
      <u/>
      <sz val="8.25"/>
      <color indexed="12"/>
      <name val="ＭＳ Ｐゴシック"/>
      <family val="3"/>
      <charset val="128"/>
    </font>
    <font>
      <b/>
      <sz val="16"/>
      <name val="ＭＳ Ｐゴシック"/>
      <family val="3"/>
      <charset val="128"/>
    </font>
    <font>
      <sz val="11"/>
      <color indexed="22"/>
      <name val="ＭＳ Ｐゴシック"/>
      <family val="3"/>
      <charset val="128"/>
    </font>
    <font>
      <b/>
      <sz val="14"/>
      <color indexed="2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u/>
      <sz val="14"/>
      <name val="ＭＳ Ｐゴシック"/>
      <family val="3"/>
      <charset val="128"/>
    </font>
    <font>
      <sz val="13"/>
      <name val="ＭＳ Ｐゴシック"/>
      <family val="3"/>
      <charset val="128"/>
    </font>
    <font>
      <sz val="14"/>
      <color rgb="FFFF0000"/>
      <name val="ＭＳ Ｐゴシック"/>
      <family val="3"/>
      <charset val="128"/>
    </font>
    <font>
      <sz val="11"/>
      <color rgb="FFFF0000"/>
      <name val="ＭＳ Ｐゴシック"/>
      <family val="3"/>
      <charset val="128"/>
    </font>
    <font>
      <b/>
      <sz val="18"/>
      <name val="ＭＳ Ｐゴシック"/>
      <family val="3"/>
      <charset val="128"/>
    </font>
    <font>
      <sz val="11"/>
      <color indexed="81"/>
      <name val="ＭＳ Ｐ明朝"/>
      <family val="1"/>
      <charset val="128"/>
    </font>
    <font>
      <sz val="12"/>
      <color indexed="22"/>
      <name val="ＭＳ Ｐゴシック"/>
      <family val="3"/>
      <charset val="128"/>
    </font>
    <font>
      <sz val="12"/>
      <name val="ＭＳ ゴシック"/>
      <family val="3"/>
      <charset val="128"/>
    </font>
    <font>
      <sz val="11"/>
      <color indexed="10"/>
      <name val="HG丸ｺﾞｼｯｸM-PRO"/>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theme="5" tint="0.59999389629810485"/>
        <bgColor indexed="64"/>
      </patternFill>
    </fill>
    <fill>
      <patternFill patternType="solid">
        <fgColor rgb="FFCCFFCC"/>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bottom/>
      <diagonal/>
    </border>
    <border>
      <left style="medium">
        <color indexed="64"/>
      </left>
      <right/>
      <top/>
      <bottom/>
      <diagonal/>
    </border>
    <border>
      <left/>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medium">
        <color indexed="64"/>
      </bottom>
      <diagonal style="thin">
        <color indexed="64"/>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46">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xf numFmtId="0" fontId="1" fillId="0" borderId="0"/>
    <xf numFmtId="0" fontId="1" fillId="0" borderId="0"/>
    <xf numFmtId="0" fontId="33" fillId="4" borderId="0" applyNumberFormat="0" applyBorder="0" applyAlignment="0" applyProtection="0">
      <alignment vertical="center"/>
    </xf>
  </cellStyleXfs>
  <cellXfs count="633">
    <xf numFmtId="0" fontId="0" fillId="0" borderId="0" xfId="0">
      <alignment vertical="center"/>
    </xf>
    <xf numFmtId="0" fontId="1" fillId="0" borderId="0" xfId="44"/>
    <xf numFmtId="0" fontId="1" fillId="0" borderId="0" xfId="44" applyAlignment="1">
      <alignment vertical="center"/>
    </xf>
    <xf numFmtId="0" fontId="5" fillId="24" borderId="0" xfId="44" applyFont="1" applyFill="1" applyAlignment="1">
      <alignment horizontal="left" vertical="center"/>
    </xf>
    <xf numFmtId="0" fontId="1" fillId="0" borderId="0" xfId="44" applyAlignment="1">
      <alignment horizontal="right" vertical="center"/>
    </xf>
    <xf numFmtId="0" fontId="7" fillId="0" borderId="0" xfId="44" applyFont="1"/>
    <xf numFmtId="0" fontId="4" fillId="0" borderId="11" xfId="44" applyFont="1" applyBorder="1" applyAlignment="1">
      <alignment vertical="center"/>
    </xf>
    <xf numFmtId="0" fontId="8" fillId="0" borderId="12" xfId="44" applyFont="1" applyBorder="1" applyAlignment="1">
      <alignment vertical="center" wrapText="1"/>
    </xf>
    <xf numFmtId="0" fontId="1" fillId="0" borderId="0" xfId="44" applyAlignment="1">
      <alignment horizontal="center"/>
    </xf>
    <xf numFmtId="0" fontId="8" fillId="0" borderId="12" xfId="44" applyFont="1" applyBorder="1"/>
    <xf numFmtId="0" fontId="8" fillId="0" borderId="0" xfId="44" applyFont="1"/>
    <xf numFmtId="0" fontId="7" fillId="0" borderId="13" xfId="44" applyFont="1" applyBorder="1"/>
    <xf numFmtId="0" fontId="1" fillId="0" borderId="12" xfId="44" applyBorder="1" applyAlignment="1">
      <alignment vertical="center" wrapText="1"/>
    </xf>
    <xf numFmtId="0" fontId="1" fillId="0" borderId="12" xfId="44" applyBorder="1" applyAlignment="1">
      <alignment wrapText="1"/>
    </xf>
    <xf numFmtId="0" fontId="5" fillId="0" borderId="16" xfId="44" applyFont="1" applyBorder="1"/>
    <xf numFmtId="0" fontId="5" fillId="0" borderId="17" xfId="44" applyFont="1" applyBorder="1"/>
    <xf numFmtId="0" fontId="6" fillId="0" borderId="0" xfId="44" applyFont="1" applyAlignment="1">
      <alignment horizontal="right" vertical="center" shrinkToFit="1"/>
    </xf>
    <xf numFmtId="0" fontId="14" fillId="0" borderId="0" xfId="43" applyFont="1" applyAlignment="1">
      <alignment horizontal="left" vertical="center" shrinkToFit="1"/>
    </xf>
    <xf numFmtId="0" fontId="14" fillId="0" borderId="0" xfId="43" applyFont="1" applyAlignment="1">
      <alignment vertical="center"/>
    </xf>
    <xf numFmtId="0" fontId="9" fillId="0" borderId="0" xfId="43" applyFont="1" applyAlignment="1">
      <alignment vertical="center"/>
    </xf>
    <xf numFmtId="0" fontId="9" fillId="0" borderId="0" xfId="44" applyFont="1" applyAlignment="1">
      <alignment horizontal="center"/>
    </xf>
    <xf numFmtId="0" fontId="9" fillId="0" borderId="0" xfId="0" applyFont="1" applyAlignment="1">
      <alignment horizontal="center"/>
    </xf>
    <xf numFmtId="0" fontId="1" fillId="0" borderId="20" xfId="44" applyBorder="1"/>
    <xf numFmtId="0" fontId="1" fillId="0" borderId="21" xfId="44" applyBorder="1"/>
    <xf numFmtId="0" fontId="9" fillId="0" borderId="22" xfId="44" applyFont="1" applyBorder="1" applyAlignment="1">
      <alignment horizontal="center"/>
    </xf>
    <xf numFmtId="0" fontId="9" fillId="0" borderId="10" xfId="44" applyFont="1" applyBorder="1" applyAlignment="1">
      <alignment horizontal="center"/>
    </xf>
    <xf numFmtId="0" fontId="1" fillId="0" borderId="24" xfId="44" applyBorder="1" applyAlignment="1">
      <alignment horizontal="center"/>
    </xf>
    <xf numFmtId="0" fontId="9" fillId="0" borderId="25" xfId="44" applyFont="1" applyBorder="1" applyAlignment="1">
      <alignment horizontal="center"/>
    </xf>
    <xf numFmtId="0" fontId="12" fillId="25" borderId="16" xfId="44" applyFont="1" applyFill="1" applyBorder="1"/>
    <xf numFmtId="0" fontId="12" fillId="0" borderId="27" xfId="44" applyFont="1" applyBorder="1" applyAlignment="1">
      <alignment horizontal="center"/>
    </xf>
    <xf numFmtId="0" fontId="12" fillId="0" borderId="28" xfId="0" applyFont="1" applyBorder="1" applyAlignment="1">
      <alignment horizontal="left" vertical="top" wrapText="1"/>
    </xf>
    <xf numFmtId="0" fontId="12" fillId="0" borderId="29" xfId="44" applyFont="1" applyBorder="1" applyAlignment="1">
      <alignment horizontal="center"/>
    </xf>
    <xf numFmtId="0" fontId="12" fillId="0" borderId="30" xfId="0" applyFont="1" applyBorder="1">
      <alignment vertical="center"/>
    </xf>
    <xf numFmtId="0" fontId="12" fillId="0" borderId="28" xfId="0" applyFont="1" applyBorder="1">
      <alignment vertical="center"/>
    </xf>
    <xf numFmtId="0" fontId="12" fillId="0" borderId="31" xfId="44" applyFont="1" applyBorder="1"/>
    <xf numFmtId="0" fontId="12" fillId="0" borderId="16" xfId="44" applyFont="1" applyBorder="1"/>
    <xf numFmtId="0" fontId="12" fillId="0" borderId="28" xfId="44" applyFont="1" applyBorder="1"/>
    <xf numFmtId="0" fontId="12" fillId="0" borderId="31" xfId="0" applyFont="1" applyBorder="1">
      <alignment vertical="center"/>
    </xf>
    <xf numFmtId="0" fontId="12" fillId="0" borderId="30" xfId="44" applyFont="1" applyBorder="1"/>
    <xf numFmtId="0" fontId="1" fillId="25" borderId="11" xfId="44" applyFill="1" applyBorder="1"/>
    <xf numFmtId="177" fontId="1" fillId="25" borderId="10" xfId="44" applyNumberFormat="1" applyFill="1" applyBorder="1" applyAlignment="1">
      <alignment horizontal="right" vertical="center"/>
    </xf>
    <xf numFmtId="177" fontId="1" fillId="25" borderId="10" xfId="44" applyNumberFormat="1" applyFill="1" applyBorder="1"/>
    <xf numFmtId="177" fontId="1" fillId="25" borderId="33" xfId="44" applyNumberFormat="1" applyFill="1" applyBorder="1"/>
    <xf numFmtId="177" fontId="15" fillId="25" borderId="10" xfId="44" applyNumberFormat="1" applyFont="1" applyFill="1" applyBorder="1" applyAlignment="1">
      <alignment horizontal="right" vertical="center"/>
    </xf>
    <xf numFmtId="178" fontId="5" fillId="25" borderId="10" xfId="44" applyNumberFormat="1" applyFont="1" applyFill="1" applyBorder="1"/>
    <xf numFmtId="0" fontId="3" fillId="25" borderId="14" xfId="44" applyFont="1" applyFill="1" applyBorder="1"/>
    <xf numFmtId="0" fontId="1" fillId="0" borderId="12" xfId="44" applyBorder="1" applyAlignment="1">
      <alignment vertical="center" shrinkToFit="1"/>
    </xf>
    <xf numFmtId="176" fontId="1" fillId="0" borderId="0" xfId="44" applyNumberFormat="1"/>
    <xf numFmtId="0" fontId="12" fillId="25" borderId="16" xfId="0" applyFont="1" applyFill="1" applyBorder="1" applyAlignment="1">
      <alignment horizontal="left" vertical="top" wrapText="1"/>
    </xf>
    <xf numFmtId="0" fontId="12" fillId="25" borderId="19" xfId="0" applyFont="1" applyFill="1" applyBorder="1">
      <alignment vertical="center"/>
    </xf>
    <xf numFmtId="0" fontId="12" fillId="25" borderId="16" xfId="0" applyFont="1" applyFill="1" applyBorder="1">
      <alignment vertical="center"/>
    </xf>
    <xf numFmtId="0" fontId="12" fillId="25" borderId="17" xfId="44" applyFont="1" applyFill="1" applyBorder="1"/>
    <xf numFmtId="0" fontId="12" fillId="25" borderId="17" xfId="0" applyFont="1" applyFill="1" applyBorder="1">
      <alignment vertical="center"/>
    </xf>
    <xf numFmtId="0" fontId="1" fillId="0" borderId="12" xfId="44" applyBorder="1"/>
    <xf numFmtId="178" fontId="5" fillId="25" borderId="10" xfId="43" applyNumberFormat="1" applyFont="1" applyFill="1" applyBorder="1"/>
    <xf numFmtId="0" fontId="1" fillId="0" borderId="0" xfId="44" applyAlignment="1">
      <alignment horizontal="right"/>
    </xf>
    <xf numFmtId="0" fontId="4" fillId="25" borderId="0" xfId="44" applyFont="1" applyFill="1"/>
    <xf numFmtId="0" fontId="1" fillId="0" borderId="0" xfId="44" applyAlignment="1">
      <alignment horizontal="left"/>
    </xf>
    <xf numFmtId="0" fontId="1" fillId="0" borderId="35" xfId="44" applyBorder="1" applyAlignment="1">
      <alignment horizontal="center"/>
    </xf>
    <xf numFmtId="0" fontId="1" fillId="26" borderId="0" xfId="44" applyFill="1"/>
    <xf numFmtId="0" fontId="0" fillId="0" borderId="0" xfId="0" applyAlignment="1">
      <alignment horizontal="center" vertical="center"/>
    </xf>
    <xf numFmtId="0" fontId="1" fillId="0" borderId="36" xfId="44" applyBorder="1" applyAlignment="1">
      <alignment horizontal="center"/>
    </xf>
    <xf numFmtId="0" fontId="8" fillId="0" borderId="36" xfId="44" applyFont="1" applyBorder="1" applyAlignment="1">
      <alignment horizontal="center" vertical="center" wrapText="1" shrinkToFit="1"/>
    </xf>
    <xf numFmtId="0" fontId="0" fillId="0" borderId="36" xfId="0" applyBorder="1" applyAlignment="1"/>
    <xf numFmtId="0" fontId="8" fillId="0" borderId="0" xfId="0" applyFont="1" applyAlignment="1">
      <alignment horizontal="center" vertical="center" wrapText="1" shrinkToFit="1"/>
    </xf>
    <xf numFmtId="0" fontId="0" fillId="0" borderId="0" xfId="0" applyAlignment="1"/>
    <xf numFmtId="178" fontId="5" fillId="0" borderId="0" xfId="43" applyNumberFormat="1" applyFont="1"/>
    <xf numFmtId="179" fontId="12" fillId="0" borderId="19" xfId="44" applyNumberFormat="1" applyFont="1" applyBorder="1" applyAlignment="1">
      <alignment horizontal="center"/>
    </xf>
    <xf numFmtId="179" fontId="12" fillId="0" borderId="37" xfId="44" applyNumberFormat="1" applyFont="1" applyBorder="1" applyAlignment="1">
      <alignment horizontal="center"/>
    </xf>
    <xf numFmtId="0" fontId="1" fillId="0" borderId="38" xfId="44" applyBorder="1"/>
    <xf numFmtId="0" fontId="1" fillId="0" borderId="39" xfId="44" applyBorder="1"/>
    <xf numFmtId="0" fontId="1" fillId="0" borderId="19" xfId="44" applyBorder="1"/>
    <xf numFmtId="0" fontId="1" fillId="0" borderId="17" xfId="44" applyBorder="1"/>
    <xf numFmtId="0" fontId="1" fillId="0" borderId="16" xfId="44" applyBorder="1"/>
    <xf numFmtId="0" fontId="1" fillId="0" borderId="19" xfId="44" applyBorder="1" applyAlignment="1">
      <alignment wrapText="1"/>
    </xf>
    <xf numFmtId="0" fontId="1" fillId="0" borderId="39" xfId="44" applyBorder="1" applyAlignment="1">
      <alignment horizontal="center"/>
    </xf>
    <xf numFmtId="0" fontId="1" fillId="0" borderId="41" xfId="44" applyBorder="1"/>
    <xf numFmtId="0" fontId="1" fillId="0" borderId="42" xfId="44" applyBorder="1"/>
    <xf numFmtId="0" fontId="1" fillId="25" borderId="12" xfId="44" applyFill="1" applyBorder="1"/>
    <xf numFmtId="0" fontId="1" fillId="25" borderId="13" xfId="44" applyFill="1" applyBorder="1"/>
    <xf numFmtId="0" fontId="1" fillId="25" borderId="12" xfId="44" applyFill="1" applyBorder="1" applyAlignment="1">
      <alignment vertical="center" shrinkToFit="1"/>
    </xf>
    <xf numFmtId="0" fontId="1" fillId="25" borderId="14" xfId="44" applyFill="1" applyBorder="1"/>
    <xf numFmtId="0" fontId="1" fillId="25" borderId="40" xfId="44" applyFill="1" applyBorder="1"/>
    <xf numFmtId="178" fontId="1" fillId="25" borderId="10" xfId="44" applyNumberFormat="1" applyFill="1" applyBorder="1"/>
    <xf numFmtId="178" fontId="1" fillId="25" borderId="10" xfId="44" applyNumberFormat="1" applyFill="1" applyBorder="1" applyAlignment="1">
      <alignment horizontal="right"/>
    </xf>
    <xf numFmtId="0" fontId="1" fillId="25" borderId="38" xfId="44" applyFill="1" applyBorder="1"/>
    <xf numFmtId="178" fontId="1" fillId="0" borderId="0" xfId="44" applyNumberFormat="1"/>
    <xf numFmtId="0" fontId="1" fillId="0" borderId="0" xfId="44" applyAlignment="1">
      <alignment shrinkToFit="1"/>
    </xf>
    <xf numFmtId="0" fontId="12" fillId="0" borderId="44" xfId="42" applyFont="1" applyBorder="1" applyAlignment="1">
      <alignment vertical="center" wrapText="1"/>
    </xf>
    <xf numFmtId="0" fontId="12" fillId="0" borderId="10" xfId="44" applyFont="1" applyBorder="1" applyAlignment="1">
      <alignment vertical="center" wrapText="1"/>
    </xf>
    <xf numFmtId="5" fontId="12" fillId="0" borderId="10" xfId="44" applyNumberFormat="1" applyFont="1" applyBorder="1" applyAlignment="1">
      <alignment vertical="center" wrapText="1"/>
    </xf>
    <xf numFmtId="0" fontId="7" fillId="0" borderId="10" xfId="44" applyFont="1" applyBorder="1" applyAlignment="1">
      <alignment horizontal="right" vertical="center" wrapText="1"/>
    </xf>
    <xf numFmtId="0" fontId="12" fillId="0" borderId="0" xfId="44" applyFont="1"/>
    <xf numFmtId="0" fontId="12" fillId="0" borderId="12" xfId="44" applyFont="1" applyBorder="1"/>
    <xf numFmtId="0" fontId="7" fillId="0" borderId="10" xfId="44" applyFont="1" applyBorder="1" applyAlignment="1">
      <alignment horizontal="center"/>
    </xf>
    <xf numFmtId="0" fontId="7" fillId="0" borderId="19" xfId="44" applyFont="1" applyBorder="1"/>
    <xf numFmtId="0" fontId="12" fillId="0" borderId="10" xfId="44" applyFont="1" applyBorder="1" applyAlignment="1">
      <alignment vertical="center"/>
    </xf>
    <xf numFmtId="49" fontId="12" fillId="0" borderId="10" xfId="44" quotePrefix="1" applyNumberFormat="1" applyFont="1" applyBorder="1" applyAlignment="1">
      <alignment vertical="center" wrapText="1"/>
    </xf>
    <xf numFmtId="0" fontId="1" fillId="0" borderId="41" xfId="44" applyBorder="1" applyAlignment="1">
      <alignment vertical="top"/>
    </xf>
    <xf numFmtId="0" fontId="1" fillId="0" borderId="45" xfId="0" applyFont="1" applyBorder="1" applyAlignment="1">
      <alignment vertical="top"/>
    </xf>
    <xf numFmtId="0" fontId="1" fillId="0" borderId="42" xfId="0" applyFont="1" applyBorder="1" applyAlignment="1">
      <alignment vertical="top"/>
    </xf>
    <xf numFmtId="0" fontId="1" fillId="0" borderId="41" xfId="0" applyFont="1" applyBorder="1" applyAlignment="1">
      <alignment vertical="top"/>
    </xf>
    <xf numFmtId="0" fontId="12" fillId="0" borderId="42" xfId="44" applyFont="1" applyBorder="1"/>
    <xf numFmtId="0" fontId="1" fillId="0" borderId="0" xfId="44" applyAlignment="1">
      <alignment vertical="center" wrapText="1"/>
    </xf>
    <xf numFmtId="0" fontId="4" fillId="0" borderId="0" xfId="44" applyFont="1" applyAlignment="1">
      <alignment vertical="center" wrapText="1"/>
    </xf>
    <xf numFmtId="0" fontId="6" fillId="0" borderId="46" xfId="0" applyFont="1" applyBorder="1" applyAlignment="1">
      <alignment horizontal="center" vertical="center"/>
    </xf>
    <xf numFmtId="0" fontId="6" fillId="0" borderId="28" xfId="0" applyFont="1" applyBorder="1" applyAlignment="1">
      <alignment horizontal="center" vertical="center"/>
    </xf>
    <xf numFmtId="0" fontId="9" fillId="0" borderId="0" xfId="0" applyFont="1" applyAlignment="1">
      <alignment horizontal="center" vertical="center"/>
    </xf>
    <xf numFmtId="0" fontId="12" fillId="0" borderId="47" xfId="44" applyFont="1" applyBorder="1"/>
    <xf numFmtId="0" fontId="9" fillId="25" borderId="10" xfId="44" applyFont="1" applyFill="1" applyBorder="1" applyAlignment="1">
      <alignment horizontal="right" vertical="center" wrapText="1"/>
    </xf>
    <xf numFmtId="0" fontId="6" fillId="0" borderId="0" xfId="44" applyFont="1"/>
    <xf numFmtId="0" fontId="9" fillId="25" borderId="10" xfId="43" applyFont="1" applyFill="1" applyBorder="1" applyAlignment="1">
      <alignment horizontal="right" vertical="center" wrapText="1"/>
    </xf>
    <xf numFmtId="0" fontId="6" fillId="0" borderId="23" xfId="44" applyFont="1" applyBorder="1" applyAlignment="1">
      <alignment horizontal="center"/>
    </xf>
    <xf numFmtId="0" fontId="6" fillId="0" borderId="24" xfId="44" applyFont="1" applyBorder="1" applyAlignment="1">
      <alignment horizontal="center"/>
    </xf>
    <xf numFmtId="0" fontId="15" fillId="25" borderId="19" xfId="0" applyFont="1" applyFill="1" applyBorder="1" applyAlignment="1">
      <alignment vertical="center" wrapText="1"/>
    </xf>
    <xf numFmtId="0" fontId="15" fillId="25" borderId="48" xfId="0" applyFont="1" applyFill="1" applyBorder="1" applyAlignment="1">
      <alignment vertical="center" wrapText="1"/>
    </xf>
    <xf numFmtId="0" fontId="15" fillId="25" borderId="17" xfId="43" applyFont="1" applyFill="1" applyBorder="1" applyAlignment="1">
      <alignment vertical="center" wrapText="1"/>
    </xf>
    <xf numFmtId="0" fontId="1" fillId="25" borderId="43" xfId="44" applyFill="1" applyBorder="1" applyAlignment="1">
      <alignment wrapText="1"/>
    </xf>
    <xf numFmtId="0" fontId="9" fillId="0" borderId="10" xfId="44" applyFont="1" applyBorder="1" applyAlignment="1">
      <alignment horizontal="right" vertical="center" wrapText="1"/>
    </xf>
    <xf numFmtId="0" fontId="7" fillId="0" borderId="0" xfId="44" applyFont="1" applyAlignment="1">
      <alignment horizontal="right" vertical="center" wrapText="1"/>
    </xf>
    <xf numFmtId="178" fontId="5" fillId="0" borderId="0" xfId="44" applyNumberFormat="1" applyFont="1"/>
    <xf numFmtId="0" fontId="7" fillId="0" borderId="0" xfId="43" applyFont="1" applyAlignment="1">
      <alignment horizontal="right" vertical="center" wrapText="1"/>
    </xf>
    <xf numFmtId="0" fontId="9" fillId="0" borderId="35" xfId="44" applyFont="1" applyBorder="1" applyAlignment="1">
      <alignment horizontal="center"/>
    </xf>
    <xf numFmtId="0" fontId="9" fillId="0" borderId="50" xfId="44" applyFont="1" applyBorder="1" applyAlignment="1">
      <alignment horizontal="center"/>
    </xf>
    <xf numFmtId="0" fontId="9" fillId="0" borderId="10" xfId="43" applyFont="1" applyBorder="1" applyAlignment="1">
      <alignment horizontal="right" vertical="center" wrapText="1"/>
    </xf>
    <xf numFmtId="0" fontId="6" fillId="0" borderId="38" xfId="44" applyFont="1" applyBorder="1"/>
    <xf numFmtId="0" fontId="6" fillId="0" borderId="19" xfId="44" applyFont="1" applyBorder="1"/>
    <xf numFmtId="0" fontId="6" fillId="0" borderId="14" xfId="44" applyFont="1" applyBorder="1"/>
    <xf numFmtId="0" fontId="6" fillId="0" borderId="16" xfId="44" applyFont="1" applyBorder="1" applyAlignment="1">
      <alignment vertical="center"/>
    </xf>
    <xf numFmtId="0" fontId="6" fillId="0" borderId="40" xfId="44" applyFont="1" applyBorder="1"/>
    <xf numFmtId="0" fontId="6" fillId="0" borderId="17" xfId="44" applyFont="1" applyBorder="1" applyAlignment="1">
      <alignment vertical="center"/>
    </xf>
    <xf numFmtId="0" fontId="6" fillId="0" borderId="16" xfId="44" applyFont="1" applyBorder="1"/>
    <xf numFmtId="0" fontId="9" fillId="0" borderId="32" xfId="44" applyFont="1" applyBorder="1" applyAlignment="1">
      <alignment horizontal="center" vertical="center"/>
    </xf>
    <xf numFmtId="0" fontId="9" fillId="0" borderId="10" xfId="44" applyFont="1" applyBorder="1" applyAlignment="1">
      <alignment horizontal="center" vertical="center"/>
    </xf>
    <xf numFmtId="0" fontId="6" fillId="0" borderId="11" xfId="44" applyFont="1" applyBorder="1"/>
    <xf numFmtId="0" fontId="6" fillId="0" borderId="39" xfId="44" applyFont="1" applyBorder="1"/>
    <xf numFmtId="0" fontId="6" fillId="0" borderId="12" xfId="44" applyFont="1" applyBorder="1"/>
    <xf numFmtId="0" fontId="6" fillId="0" borderId="13" xfId="44" applyFont="1" applyBorder="1"/>
    <xf numFmtId="0" fontId="6" fillId="0" borderId="17" xfId="44" applyFont="1" applyBorder="1"/>
    <xf numFmtId="0" fontId="6" fillId="0" borderId="14" xfId="44" applyFont="1" applyBorder="1" applyAlignment="1">
      <alignment vertical="center" shrinkToFit="1"/>
    </xf>
    <xf numFmtId="0" fontId="6" fillId="0" borderId="19" xfId="44" applyFont="1" applyBorder="1" applyAlignment="1">
      <alignment vertical="center"/>
    </xf>
    <xf numFmtId="0" fontId="6" fillId="0" borderId="19" xfId="44" applyFont="1" applyBorder="1" applyAlignment="1">
      <alignment wrapText="1"/>
    </xf>
    <xf numFmtId="0" fontId="35" fillId="0" borderId="17" xfId="28" applyFont="1" applyFill="1" applyBorder="1" applyAlignment="1" applyProtection="1"/>
    <xf numFmtId="0" fontId="9" fillId="0" borderId="16" xfId="44" applyFont="1" applyBorder="1"/>
    <xf numFmtId="0" fontId="6" fillId="0" borderId="12" xfId="0" applyFont="1" applyBorder="1" applyAlignment="1">
      <alignment horizontal="center" vertical="center"/>
    </xf>
    <xf numFmtId="0" fontId="6" fillId="0" borderId="12" xfId="44" applyFont="1" applyBorder="1" applyAlignment="1">
      <alignment vertical="center" shrinkToFit="1"/>
    </xf>
    <xf numFmtId="0" fontId="6" fillId="0" borderId="12" xfId="44" applyFont="1" applyBorder="1" applyAlignment="1">
      <alignment vertical="center" wrapText="1"/>
    </xf>
    <xf numFmtId="0" fontId="6" fillId="0" borderId="0" xfId="44" applyFont="1" applyAlignment="1">
      <alignment horizontal="center" vertical="center"/>
    </xf>
    <xf numFmtId="178" fontId="6" fillId="0" borderId="0" xfId="44" applyNumberFormat="1" applyFont="1"/>
    <xf numFmtId="0" fontId="6" fillId="0" borderId="0" xfId="44" applyFont="1" applyAlignment="1">
      <alignment vertical="center" wrapText="1"/>
    </xf>
    <xf numFmtId="0" fontId="6" fillId="0" borderId="0" xfId="44" applyFont="1" applyAlignment="1">
      <alignment vertical="center"/>
    </xf>
    <xf numFmtId="0" fontId="6" fillId="0" borderId="0" xfId="0" applyFont="1" applyAlignment="1">
      <alignment vertical="center" wrapText="1"/>
    </xf>
    <xf numFmtId="0" fontId="6" fillId="0" borderId="0" xfId="44" applyFont="1" applyAlignment="1">
      <alignment vertical="center" shrinkToFit="1"/>
    </xf>
    <xf numFmtId="0" fontId="6" fillId="0" borderId="51" xfId="44" applyFont="1" applyBorder="1" applyAlignment="1">
      <alignment horizontal="center" vertical="top"/>
    </xf>
    <xf numFmtId="0" fontId="6" fillId="0" borderId="38" xfId="0" applyFont="1" applyBorder="1" applyAlignment="1">
      <alignment horizontal="left" vertical="top" wrapText="1"/>
    </xf>
    <xf numFmtId="0" fontId="6" fillId="0" borderId="27" xfId="44" applyFont="1" applyBorder="1" applyAlignment="1">
      <alignment horizontal="center"/>
    </xf>
    <xf numFmtId="0" fontId="6" fillId="0" borderId="28" xfId="0" applyFont="1" applyBorder="1">
      <alignment vertical="center"/>
    </xf>
    <xf numFmtId="0" fontId="6" fillId="0" borderId="30" xfId="0" applyFont="1" applyBorder="1">
      <alignment vertical="center"/>
    </xf>
    <xf numFmtId="0" fontId="6" fillId="0" borderId="46" xfId="44" applyFont="1" applyBorder="1" applyAlignment="1">
      <alignment horizontal="center"/>
    </xf>
    <xf numFmtId="0" fontId="6" fillId="0" borderId="28" xfId="44" applyFont="1" applyBorder="1"/>
    <xf numFmtId="0" fontId="6" fillId="0" borderId="31" xfId="0" applyFont="1" applyBorder="1">
      <alignment vertical="center"/>
    </xf>
    <xf numFmtId="0" fontId="6" fillId="0" borderId="27" xfId="44" applyFont="1" applyBorder="1"/>
    <xf numFmtId="0" fontId="9" fillId="0" borderId="27" xfId="44" applyFont="1" applyBorder="1" applyAlignment="1">
      <alignment horizontal="center" vertical="center"/>
    </xf>
    <xf numFmtId="0" fontId="6" fillId="0" borderId="46" xfId="44" applyFont="1" applyBorder="1"/>
    <xf numFmtId="0" fontId="6" fillId="0" borderId="28" xfId="0" applyFont="1" applyBorder="1" applyAlignment="1">
      <alignment horizontal="left" vertical="top" wrapText="1"/>
    </xf>
    <xf numFmtId="0" fontId="6" fillId="0" borderId="31" xfId="0" applyFont="1" applyBorder="1" applyAlignment="1">
      <alignment horizontal="left" vertical="top" wrapText="1"/>
    </xf>
    <xf numFmtId="0" fontId="6" fillId="0" borderId="53" xfId="0" applyFont="1" applyBorder="1" applyAlignment="1">
      <alignment horizontal="center" vertical="center"/>
    </xf>
    <xf numFmtId="0" fontId="12" fillId="0" borderId="19" xfId="44" applyFont="1" applyBorder="1" applyAlignment="1">
      <alignment vertical="center"/>
    </xf>
    <xf numFmtId="0" fontId="12" fillId="0" borderId="17" xfId="44" applyFont="1" applyBorder="1"/>
    <xf numFmtId="0" fontId="12" fillId="0" borderId="19" xfId="44" applyFont="1" applyBorder="1"/>
    <xf numFmtId="0" fontId="6" fillId="0" borderId="30" xfId="0" applyFont="1" applyBorder="1" applyAlignment="1">
      <alignment vertical="top" wrapText="1"/>
    </xf>
    <xf numFmtId="0" fontId="12" fillId="0" borderId="17" xfId="44" applyFont="1" applyBorder="1" applyAlignment="1">
      <alignment vertical="center"/>
    </xf>
    <xf numFmtId="0" fontId="1" fillId="0" borderId="19" xfId="44" applyBorder="1" applyAlignment="1">
      <alignment vertical="top" wrapText="1"/>
    </xf>
    <xf numFmtId="0" fontId="9" fillId="0" borderId="14" xfId="44" applyFont="1" applyBorder="1" applyAlignment="1">
      <alignment vertical="center"/>
    </xf>
    <xf numFmtId="0" fontId="1" fillId="0" borderId="17" xfId="44" applyBorder="1" applyAlignment="1">
      <alignment vertical="top" wrapText="1"/>
    </xf>
    <xf numFmtId="3" fontId="6" fillId="0" borderId="30" xfId="0" applyNumberFormat="1" applyFont="1" applyBorder="1">
      <alignment vertical="center"/>
    </xf>
    <xf numFmtId="0" fontId="12" fillId="0" borderId="30" xfId="0" applyFont="1" applyBorder="1" applyAlignment="1">
      <alignment vertical="center" wrapText="1"/>
    </xf>
    <xf numFmtId="0" fontId="6" fillId="0" borderId="19" xfId="44" applyFont="1" applyBorder="1" applyAlignment="1">
      <alignment horizontal="center" wrapText="1"/>
    </xf>
    <xf numFmtId="0" fontId="6" fillId="0" borderId="17" xfId="44" applyFont="1" applyBorder="1" applyAlignment="1">
      <alignment horizontal="center" wrapText="1"/>
    </xf>
    <xf numFmtId="176" fontId="6" fillId="0" borderId="0" xfId="44" applyNumberFormat="1" applyFont="1"/>
    <xf numFmtId="176" fontId="6" fillId="0" borderId="13" xfId="44" applyNumberFormat="1" applyFont="1" applyBorder="1"/>
    <xf numFmtId="176" fontId="9" fillId="0" borderId="10" xfId="44" applyNumberFormat="1" applyFont="1" applyBorder="1" applyAlignment="1">
      <alignment horizontal="center" vertical="center"/>
    </xf>
    <xf numFmtId="0" fontId="6" fillId="0" borderId="14" xfId="44" applyFont="1" applyBorder="1" applyAlignment="1">
      <alignment shrinkToFit="1"/>
    </xf>
    <xf numFmtId="0" fontId="6" fillId="0" borderId="38" xfId="44" applyFont="1" applyBorder="1" applyAlignment="1">
      <alignment vertical="center" shrinkToFit="1"/>
    </xf>
    <xf numFmtId="0" fontId="6" fillId="0" borderId="16" xfId="44" applyFont="1" applyBorder="1" applyAlignment="1">
      <alignment vertical="center" shrinkToFit="1"/>
    </xf>
    <xf numFmtId="0" fontId="6" fillId="0" borderId="40" xfId="44" applyFont="1" applyBorder="1" applyAlignment="1">
      <alignment vertical="center" shrinkToFit="1"/>
    </xf>
    <xf numFmtId="0" fontId="6" fillId="0" borderId="38" xfId="44" applyFont="1" applyBorder="1" applyAlignment="1">
      <alignment shrinkToFit="1"/>
    </xf>
    <xf numFmtId="0" fontId="12" fillId="0" borderId="19" xfId="44" applyFont="1" applyBorder="1" applyAlignment="1">
      <alignment wrapText="1" shrinkToFit="1"/>
    </xf>
    <xf numFmtId="0" fontId="36" fillId="0" borderId="38" xfId="44" applyFont="1" applyBorder="1"/>
    <xf numFmtId="0" fontId="6" fillId="0" borderId="19" xfId="44" applyFont="1" applyBorder="1" applyAlignment="1">
      <alignment vertical="center" shrinkToFit="1"/>
    </xf>
    <xf numFmtId="0" fontId="6" fillId="0" borderId="17" xfId="44" applyFont="1" applyBorder="1" applyAlignment="1">
      <alignment vertical="center" shrinkToFit="1"/>
    </xf>
    <xf numFmtId="0" fontId="12" fillId="0" borderId="10" xfId="0" applyFont="1" applyBorder="1" applyAlignment="1">
      <alignment vertical="center" wrapText="1"/>
    </xf>
    <xf numFmtId="0" fontId="12" fillId="0" borderId="10" xfId="43" applyFont="1" applyBorder="1" applyAlignment="1">
      <alignment vertical="center" wrapText="1"/>
    </xf>
    <xf numFmtId="0" fontId="35" fillId="0" borderId="16" xfId="28" applyFont="1" applyFill="1" applyBorder="1" applyAlignment="1" applyProtection="1">
      <alignment vertical="top"/>
    </xf>
    <xf numFmtId="0" fontId="1" fillId="0" borderId="11" xfId="44" applyBorder="1"/>
    <xf numFmtId="0" fontId="1" fillId="0" borderId="33" xfId="44" applyBorder="1"/>
    <xf numFmtId="0" fontId="1" fillId="0" borderId="27" xfId="44" applyBorder="1"/>
    <xf numFmtId="0" fontId="1" fillId="0" borderId="14" xfId="44" applyBorder="1"/>
    <xf numFmtId="0" fontId="35" fillId="0" borderId="16" xfId="28" applyFont="1" applyFill="1" applyBorder="1" applyAlignment="1" applyProtection="1"/>
    <xf numFmtId="0" fontId="1" fillId="0" borderId="0" xfId="0" applyFont="1">
      <alignment vertical="center"/>
    </xf>
    <xf numFmtId="0" fontId="1" fillId="0" borderId="0" xfId="0" applyFont="1" applyAlignment="1">
      <alignment horizontal="center"/>
    </xf>
    <xf numFmtId="0" fontId="1" fillId="0" borderId="10" xfId="44" applyBorder="1"/>
    <xf numFmtId="0" fontId="1" fillId="0" borderId="10" xfId="0" applyFont="1" applyBorder="1">
      <alignment vertical="center"/>
    </xf>
    <xf numFmtId="0" fontId="1" fillId="27" borderId="10" xfId="0" applyFont="1" applyFill="1" applyBorder="1">
      <alignment vertical="center"/>
    </xf>
    <xf numFmtId="0" fontId="1" fillId="0" borderId="12" xfId="0" applyFont="1" applyBorder="1">
      <alignment vertical="center"/>
    </xf>
    <xf numFmtId="0" fontId="37" fillId="0" borderId="0" xfId="44" applyFont="1" applyAlignment="1">
      <alignment horizontal="right" vertical="center" shrinkToFit="1"/>
    </xf>
    <xf numFmtId="0" fontId="1" fillId="25" borderId="16" xfId="44" applyFill="1" applyBorder="1" applyAlignment="1">
      <alignment vertical="top" wrapText="1"/>
    </xf>
    <xf numFmtId="0" fontId="1" fillId="25" borderId="16" xfId="44" applyFill="1" applyBorder="1" applyAlignment="1">
      <alignment vertical="top"/>
    </xf>
    <xf numFmtId="0" fontId="1" fillId="25" borderId="17" xfId="44" applyFill="1" applyBorder="1" applyAlignment="1">
      <alignment vertical="top"/>
    </xf>
    <xf numFmtId="0" fontId="12" fillId="25" borderId="19" xfId="0" applyFont="1" applyFill="1" applyBorder="1" applyAlignment="1">
      <alignment vertical="top" wrapText="1"/>
    </xf>
    <xf numFmtId="0" fontId="12" fillId="25" borderId="16" xfId="0" applyFont="1" applyFill="1" applyBorder="1" applyAlignment="1">
      <alignment vertical="top" wrapText="1"/>
    </xf>
    <xf numFmtId="0" fontId="12" fillId="25" borderId="17" xfId="0" applyFont="1" applyFill="1" applyBorder="1" applyAlignment="1">
      <alignment vertical="top" wrapText="1"/>
    </xf>
    <xf numFmtId="0" fontId="12" fillId="0" borderId="30" xfId="0" applyFont="1" applyBorder="1" applyAlignment="1">
      <alignment vertical="top" wrapText="1"/>
    </xf>
    <xf numFmtId="0" fontId="12" fillId="0" borderId="28" xfId="0" applyFont="1" applyBorder="1" applyAlignment="1">
      <alignment vertical="top" wrapText="1"/>
    </xf>
    <xf numFmtId="0" fontId="12" fillId="0" borderId="31" xfId="0" applyFont="1" applyBorder="1" applyAlignment="1">
      <alignment vertical="top" wrapText="1"/>
    </xf>
    <xf numFmtId="0" fontId="9" fillId="0" borderId="14" xfId="44" applyFont="1" applyBorder="1" applyAlignment="1">
      <alignment horizontal="right" vertical="center"/>
    </xf>
    <xf numFmtId="0" fontId="1" fillId="30" borderId="43" xfId="44" applyFill="1" applyBorder="1"/>
    <xf numFmtId="0" fontId="1" fillId="30" borderId="14" xfId="44" applyFill="1" applyBorder="1"/>
    <xf numFmtId="0" fontId="1" fillId="30" borderId="38" xfId="44" applyFill="1" applyBorder="1"/>
    <xf numFmtId="0" fontId="1" fillId="30" borderId="40" xfId="44" applyFill="1" applyBorder="1"/>
    <xf numFmtId="0" fontId="3" fillId="30" borderId="14" xfId="44" applyFont="1" applyFill="1" applyBorder="1"/>
    <xf numFmtId="0" fontId="1" fillId="30" borderId="19" xfId="44" applyFill="1" applyBorder="1"/>
    <xf numFmtId="0" fontId="4" fillId="0" borderId="16" xfId="44" applyFont="1" applyBorder="1"/>
    <xf numFmtId="0" fontId="1" fillId="0" borderId="16" xfId="44" applyBorder="1" applyAlignment="1">
      <alignment vertical="top" wrapText="1"/>
    </xf>
    <xf numFmtId="0" fontId="9" fillId="0" borderId="32" xfId="44" applyFont="1" applyBorder="1" applyAlignment="1">
      <alignment horizontal="center"/>
    </xf>
    <xf numFmtId="0" fontId="38" fillId="0" borderId="0" xfId="44" applyFont="1"/>
    <xf numFmtId="0" fontId="1" fillId="0" borderId="14" xfId="44" applyBorder="1" applyAlignment="1">
      <alignment horizontal="right"/>
    </xf>
    <xf numFmtId="0" fontId="12" fillId="29" borderId="10" xfId="44" applyFont="1" applyFill="1" applyBorder="1" applyAlignment="1">
      <alignment vertical="center"/>
    </xf>
    <xf numFmtId="0" fontId="12" fillId="0" borderId="10" xfId="44" applyFont="1" applyBorder="1" applyAlignment="1">
      <alignment vertical="center" shrinkToFit="1"/>
    </xf>
    <xf numFmtId="0" fontId="0" fillId="0" borderId="0" xfId="44" applyFont="1"/>
    <xf numFmtId="0" fontId="12" fillId="25" borderId="10" xfId="44" applyFont="1" applyFill="1" applyBorder="1" applyAlignment="1">
      <alignment vertical="center" shrinkToFit="1"/>
    </xf>
    <xf numFmtId="0" fontId="12" fillId="25" borderId="10" xfId="44" applyFont="1" applyFill="1" applyBorder="1" applyAlignment="1">
      <alignment vertical="center" wrapText="1"/>
    </xf>
    <xf numFmtId="0" fontId="12" fillId="25" borderId="44" xfId="42" applyFont="1" applyFill="1" applyBorder="1" applyAlignment="1">
      <alignment vertical="center" wrapText="1"/>
    </xf>
    <xf numFmtId="0" fontId="12" fillId="25" borderId="11" xfId="44" applyFont="1" applyFill="1" applyBorder="1" applyAlignment="1">
      <alignment vertical="center"/>
    </xf>
    <xf numFmtId="0" fontId="12" fillId="25" borderId="32" xfId="44" applyFont="1" applyFill="1" applyBorder="1"/>
    <xf numFmtId="0" fontId="12" fillId="0" borderId="32" xfId="44" applyFont="1" applyBorder="1"/>
    <xf numFmtId="0" fontId="12" fillId="0" borderId="33" xfId="44" applyFont="1" applyBorder="1"/>
    <xf numFmtId="177" fontId="12" fillId="0" borderId="10" xfId="44" applyNumberFormat="1" applyFont="1" applyBorder="1" applyAlignment="1">
      <alignment horizontal="right"/>
    </xf>
    <xf numFmtId="177" fontId="12" fillId="0" borderId="10" xfId="44" applyNumberFormat="1" applyFont="1" applyBorder="1" applyAlignment="1">
      <alignment horizontal="right" vertical="center"/>
    </xf>
    <xf numFmtId="177" fontId="12" fillId="0" borderId="33" xfId="44" applyNumberFormat="1" applyFont="1" applyBorder="1"/>
    <xf numFmtId="177" fontId="12" fillId="0" borderId="19" xfId="44" applyNumberFormat="1" applyFont="1" applyBorder="1" applyAlignment="1">
      <alignment horizontal="right"/>
    </xf>
    <xf numFmtId="177" fontId="12" fillId="0" borderId="48" xfId="44" applyNumberFormat="1" applyFont="1" applyBorder="1" applyAlignment="1">
      <alignment horizontal="right"/>
    </xf>
    <xf numFmtId="177" fontId="12" fillId="0" borderId="17" xfId="44" applyNumberFormat="1" applyFont="1" applyBorder="1" applyAlignment="1">
      <alignment horizontal="right"/>
    </xf>
    <xf numFmtId="177" fontId="7" fillId="0" borderId="10" xfId="44" applyNumberFormat="1" applyFont="1" applyBorder="1"/>
    <xf numFmtId="177" fontId="7" fillId="0" borderId="11" xfId="44" applyNumberFormat="1" applyFont="1" applyBorder="1"/>
    <xf numFmtId="177" fontId="12" fillId="0" borderId="10" xfId="44" applyNumberFormat="1" applyFont="1" applyBorder="1" applyAlignment="1">
      <alignment vertical="center"/>
    </xf>
    <xf numFmtId="177" fontId="7" fillId="0" borderId="10" xfId="44" applyNumberFormat="1" applyFont="1" applyBorder="1" applyAlignment="1">
      <alignment vertical="center"/>
    </xf>
    <xf numFmtId="0" fontId="12" fillId="0" borderId="11" xfId="44" applyFont="1" applyBorder="1"/>
    <xf numFmtId="0" fontId="12" fillId="0" borderId="12" xfId="44" applyFont="1" applyBorder="1" applyAlignment="1">
      <alignment vertical="center" wrapText="1"/>
    </xf>
    <xf numFmtId="0" fontId="12" fillId="0" borderId="16" xfId="44" applyFont="1" applyBorder="1" applyAlignment="1">
      <alignment vertical="center"/>
    </xf>
    <xf numFmtId="0" fontId="12" fillId="0" borderId="0" xfId="44" applyFont="1" applyAlignment="1">
      <alignment vertical="top"/>
    </xf>
    <xf numFmtId="0" fontId="12" fillId="0" borderId="0" xfId="44" applyFont="1" applyAlignment="1">
      <alignment vertical="center" wrapText="1"/>
    </xf>
    <xf numFmtId="0" fontId="12" fillId="0" borderId="11" xfId="44" applyFont="1" applyBorder="1" applyAlignment="1">
      <alignment vertical="center"/>
    </xf>
    <xf numFmtId="0" fontId="12" fillId="25" borderId="11" xfId="44" applyFont="1" applyFill="1" applyBorder="1"/>
    <xf numFmtId="0" fontId="41" fillId="25" borderId="12" xfId="44" applyFont="1" applyFill="1" applyBorder="1" applyAlignment="1">
      <alignment vertical="center" wrapText="1"/>
    </xf>
    <xf numFmtId="0" fontId="41" fillId="25" borderId="16" xfId="44" applyFont="1" applyFill="1" applyBorder="1" applyAlignment="1">
      <alignment vertical="center" wrapText="1"/>
    </xf>
    <xf numFmtId="0" fontId="41" fillId="25" borderId="0" xfId="44" applyFont="1" applyFill="1" applyAlignment="1">
      <alignment vertical="center" wrapText="1"/>
    </xf>
    <xf numFmtId="0" fontId="6" fillId="0" borderId="26" xfId="44" applyFont="1" applyBorder="1" applyAlignment="1">
      <alignment horizontal="center" vertical="center"/>
    </xf>
    <xf numFmtId="0" fontId="6" fillId="0" borderId="27" xfId="44" applyFont="1" applyBorder="1" applyAlignment="1">
      <alignment horizontal="center" vertical="center"/>
    </xf>
    <xf numFmtId="0" fontId="6" fillId="0" borderId="46" xfId="44" applyFont="1" applyBorder="1" applyAlignment="1">
      <alignment horizontal="center" vertical="center"/>
    </xf>
    <xf numFmtId="0" fontId="6" fillId="0" borderId="52" xfId="44" applyFont="1" applyBorder="1" applyAlignment="1">
      <alignment horizontal="center" vertical="center"/>
    </xf>
    <xf numFmtId="0" fontId="6" fillId="0" borderId="51" xfId="44" applyFont="1" applyBorder="1" applyAlignment="1">
      <alignment horizontal="center" vertical="center"/>
    </xf>
    <xf numFmtId="0" fontId="6" fillId="0" borderId="51" xfId="44" applyFont="1" applyBorder="1" applyAlignment="1">
      <alignment vertical="center"/>
    </xf>
    <xf numFmtId="0" fontId="6" fillId="0" borderId="46" xfId="44" applyFont="1" applyBorder="1" applyAlignment="1">
      <alignment vertical="center"/>
    </xf>
    <xf numFmtId="0" fontId="6" fillId="0" borderId="52" xfId="44" applyFont="1" applyBorder="1" applyAlignment="1">
      <alignment vertical="center"/>
    </xf>
    <xf numFmtId="0" fontId="6" fillId="0" borderId="26" xfId="44" applyFont="1" applyBorder="1" applyAlignment="1">
      <alignment vertical="center"/>
    </xf>
    <xf numFmtId="0" fontId="6" fillId="0" borderId="27" xfId="44" applyFont="1" applyBorder="1" applyAlignment="1">
      <alignment vertical="center"/>
    </xf>
    <xf numFmtId="0" fontId="6" fillId="0" borderId="29" xfId="44" applyFont="1" applyBorder="1" applyAlignment="1">
      <alignment vertical="center"/>
    </xf>
    <xf numFmtId="0" fontId="6" fillId="0" borderId="49" xfId="44" applyFont="1" applyBorder="1" applyAlignment="1">
      <alignment vertical="center"/>
    </xf>
    <xf numFmtId="0" fontId="12" fillId="0" borderId="13" xfId="44" applyFont="1" applyBorder="1"/>
    <xf numFmtId="176" fontId="12" fillId="0" borderId="13" xfId="44" applyNumberFormat="1" applyFont="1" applyBorder="1"/>
    <xf numFmtId="0" fontId="7" fillId="0" borderId="10" xfId="44" applyFont="1" applyBorder="1" applyAlignment="1">
      <alignment horizontal="center" vertical="center"/>
    </xf>
    <xf numFmtId="176" fontId="7" fillId="0" borderId="10" xfId="44" applyNumberFormat="1" applyFont="1" applyBorder="1" applyAlignment="1">
      <alignment horizontal="center" vertical="center"/>
    </xf>
    <xf numFmtId="0" fontId="12" fillId="0" borderId="40" xfId="44" applyFont="1" applyBorder="1" applyAlignment="1">
      <alignment vertical="center" wrapText="1"/>
    </xf>
    <xf numFmtId="180" fontId="12" fillId="0" borderId="10" xfId="44" applyNumberFormat="1" applyFont="1" applyBorder="1"/>
    <xf numFmtId="180" fontId="12" fillId="0" borderId="10" xfId="44" applyNumberFormat="1" applyFont="1" applyBorder="1" applyAlignment="1">
      <alignment vertical="center"/>
    </xf>
    <xf numFmtId="181" fontId="9" fillId="0" borderId="10" xfId="44" applyNumberFormat="1" applyFont="1" applyBorder="1"/>
    <xf numFmtId="178" fontId="9" fillId="0" borderId="10" xfId="44" applyNumberFormat="1" applyFont="1" applyBorder="1"/>
    <xf numFmtId="178" fontId="12" fillId="0" borderId="19" xfId="44" applyNumberFormat="1" applyFont="1" applyBorder="1"/>
    <xf numFmtId="178" fontId="12" fillId="0" borderId="17" xfId="44" applyNumberFormat="1" applyFont="1" applyBorder="1"/>
    <xf numFmtId="178" fontId="12" fillId="0" borderId="10" xfId="44" applyNumberFormat="1" applyFont="1" applyBorder="1"/>
    <xf numFmtId="178" fontId="12" fillId="0" borderId="10" xfId="44" applyNumberFormat="1" applyFont="1" applyBorder="1" applyAlignment="1">
      <alignment horizontal="right"/>
    </xf>
    <xf numFmtId="178" fontId="12" fillId="0" borderId="10" xfId="44" applyNumberFormat="1" applyFont="1" applyBorder="1" applyAlignment="1">
      <alignment horizontal="right" vertical="center"/>
    </xf>
    <xf numFmtId="181" fontId="1" fillId="0" borderId="19" xfId="44" applyNumberFormat="1" applyBorder="1"/>
    <xf numFmtId="181" fontId="1" fillId="0" borderId="17" xfId="44" applyNumberFormat="1" applyBorder="1"/>
    <xf numFmtId="181" fontId="1" fillId="0" borderId="10" xfId="44" applyNumberFormat="1" applyBorder="1"/>
    <xf numFmtId="181" fontId="1" fillId="0" borderId="10" xfId="44" applyNumberFormat="1" applyBorder="1" applyAlignment="1">
      <alignment horizontal="right"/>
    </xf>
    <xf numFmtId="181" fontId="1" fillId="0" borderId="10" xfId="44" applyNumberFormat="1" applyBorder="1" applyAlignment="1">
      <alignment horizontal="right" vertical="center"/>
    </xf>
    <xf numFmtId="181" fontId="5" fillId="0" borderId="10" xfId="44" applyNumberFormat="1" applyFont="1" applyBorder="1"/>
    <xf numFmtId="180" fontId="12" fillId="0" borderId="19" xfId="44" applyNumberFormat="1" applyFont="1" applyBorder="1" applyAlignment="1">
      <alignment vertical="center"/>
    </xf>
    <xf numFmtId="180" fontId="12" fillId="0" borderId="17" xfId="44" applyNumberFormat="1" applyFont="1" applyBorder="1" applyAlignment="1">
      <alignment vertical="center"/>
    </xf>
    <xf numFmtId="180" fontId="12" fillId="0" borderId="10" xfId="44" applyNumberFormat="1" applyFont="1" applyBorder="1" applyAlignment="1">
      <alignment horizontal="right" vertical="center"/>
    </xf>
    <xf numFmtId="180" fontId="9" fillId="0" borderId="10" xfId="44" applyNumberFormat="1" applyFont="1" applyBorder="1" applyAlignment="1">
      <alignment vertical="center"/>
    </xf>
    <xf numFmtId="180" fontId="1" fillId="0" borderId="10" xfId="44" applyNumberFormat="1" applyBorder="1" applyAlignment="1">
      <alignment vertical="center"/>
    </xf>
    <xf numFmtId="180" fontId="1" fillId="0" borderId="19" xfId="44" applyNumberFormat="1" applyBorder="1" applyAlignment="1">
      <alignment vertical="center"/>
    </xf>
    <xf numFmtId="180" fontId="1" fillId="0" borderId="17" xfId="44" applyNumberFormat="1" applyBorder="1" applyAlignment="1">
      <alignment vertical="center"/>
    </xf>
    <xf numFmtId="180" fontId="1" fillId="0" borderId="10" xfId="44" applyNumberFormat="1" applyBorder="1" applyAlignment="1">
      <alignment horizontal="right" vertical="center"/>
    </xf>
    <xf numFmtId="180" fontId="5" fillId="0" borderId="10" xfId="44" applyNumberFormat="1" applyFont="1" applyBorder="1" applyAlignment="1">
      <alignment vertical="center"/>
    </xf>
    <xf numFmtId="178" fontId="5" fillId="0" borderId="10" xfId="44" applyNumberFormat="1" applyFont="1" applyBorder="1" applyAlignment="1">
      <alignment vertical="center"/>
    </xf>
    <xf numFmtId="178" fontId="6" fillId="0" borderId="10" xfId="44" applyNumberFormat="1" applyFont="1" applyBorder="1" applyAlignment="1">
      <alignment vertical="center"/>
    </xf>
    <xf numFmtId="178" fontId="1" fillId="0" borderId="0" xfId="44" applyNumberFormat="1" applyAlignment="1">
      <alignment vertical="center"/>
    </xf>
    <xf numFmtId="0" fontId="6" fillId="0" borderId="0" xfId="0" applyFont="1">
      <alignment vertical="center"/>
    </xf>
    <xf numFmtId="178" fontId="6" fillId="0" borderId="0" xfId="44" applyNumberFormat="1" applyFont="1" applyAlignment="1">
      <alignment vertical="center"/>
    </xf>
    <xf numFmtId="178" fontId="5" fillId="0" borderId="10" xfId="43" applyNumberFormat="1" applyFont="1" applyBorder="1" applyAlignment="1">
      <alignment vertical="center"/>
    </xf>
    <xf numFmtId="180" fontId="1" fillId="25" borderId="10" xfId="44" applyNumberFormat="1" applyFill="1" applyBorder="1" applyAlignment="1">
      <alignment vertical="center"/>
    </xf>
    <xf numFmtId="180" fontId="5" fillId="25" borderId="10" xfId="44" applyNumberFormat="1" applyFont="1" applyFill="1" applyBorder="1" applyAlignment="1">
      <alignment vertical="center"/>
    </xf>
    <xf numFmtId="0" fontId="7" fillId="25" borderId="32" xfId="44" applyFont="1" applyFill="1" applyBorder="1" applyAlignment="1">
      <alignment horizontal="center" vertical="center"/>
    </xf>
    <xf numFmtId="0" fontId="7" fillId="0" borderId="32" xfId="44" applyFont="1" applyBorder="1" applyAlignment="1">
      <alignment horizontal="center" vertical="center"/>
    </xf>
    <xf numFmtId="0" fontId="7" fillId="25" borderId="32" xfId="44" applyFont="1" applyFill="1" applyBorder="1" applyAlignment="1">
      <alignment horizontal="center"/>
    </xf>
    <xf numFmtId="177" fontId="12" fillId="25" borderId="10" xfId="44" applyNumberFormat="1" applyFont="1" applyFill="1" applyBorder="1" applyAlignment="1">
      <alignment horizontal="right" vertical="center"/>
    </xf>
    <xf numFmtId="180" fontId="12" fillId="25" borderId="10" xfId="44" applyNumberFormat="1" applyFont="1" applyFill="1" applyBorder="1" applyAlignment="1">
      <alignment vertical="center"/>
    </xf>
    <xf numFmtId="177" fontId="12" fillId="25" borderId="32" xfId="44" applyNumberFormat="1" applyFont="1" applyFill="1" applyBorder="1" applyAlignment="1">
      <alignment horizontal="center"/>
    </xf>
    <xf numFmtId="180" fontId="9" fillId="25" borderId="10" xfId="44" applyNumberFormat="1" applyFont="1" applyFill="1" applyBorder="1" applyAlignment="1">
      <alignment vertical="center"/>
    </xf>
    <xf numFmtId="0" fontId="12" fillId="0" borderId="0" xfId="44" applyFont="1" applyAlignment="1">
      <alignment horizontal="right"/>
    </xf>
    <xf numFmtId="0" fontId="7" fillId="25" borderId="10" xfId="44" applyFont="1" applyFill="1" applyBorder="1" applyAlignment="1">
      <alignment horizontal="center" vertical="center"/>
    </xf>
    <xf numFmtId="176" fontId="7" fillId="25" borderId="10" xfId="44" applyNumberFormat="1" applyFont="1" applyFill="1" applyBorder="1" applyAlignment="1">
      <alignment horizontal="center" vertical="center"/>
    </xf>
    <xf numFmtId="0" fontId="7" fillId="25" borderId="10" xfId="44" applyFont="1" applyFill="1" applyBorder="1" applyAlignment="1">
      <alignment horizontal="right" vertical="center" wrapText="1"/>
    </xf>
    <xf numFmtId="0" fontId="12" fillId="25" borderId="19" xfId="44" applyFont="1" applyFill="1" applyBorder="1" applyAlignment="1">
      <alignment shrinkToFit="1"/>
    </xf>
    <xf numFmtId="0" fontId="12" fillId="25" borderId="17" xfId="44" applyFont="1" applyFill="1" applyBorder="1" applyAlignment="1">
      <alignment shrinkToFit="1"/>
    </xf>
    <xf numFmtId="0" fontId="12" fillId="0" borderId="12" xfId="44" applyFont="1" applyBorder="1" applyAlignment="1">
      <alignment wrapText="1"/>
    </xf>
    <xf numFmtId="180" fontId="1" fillId="25" borderId="19" xfId="44" applyNumberFormat="1" applyFill="1" applyBorder="1" applyAlignment="1">
      <alignment vertical="center"/>
    </xf>
    <xf numFmtId="180" fontId="1" fillId="25" borderId="17" xfId="44" applyNumberFormat="1" applyFill="1" applyBorder="1" applyAlignment="1">
      <alignment vertical="center"/>
    </xf>
    <xf numFmtId="180" fontId="1" fillId="25" borderId="10" xfId="44" applyNumberFormat="1" applyFill="1" applyBorder="1" applyAlignment="1">
      <alignment horizontal="right" vertical="center"/>
    </xf>
    <xf numFmtId="0" fontId="12" fillId="25" borderId="14" xfId="44" applyFont="1" applyFill="1" applyBorder="1" applyAlignment="1">
      <alignment vertical="center" shrinkToFit="1"/>
    </xf>
    <xf numFmtId="0" fontId="12" fillId="25" borderId="14" xfId="44" applyFont="1" applyFill="1" applyBorder="1" applyAlignment="1">
      <alignment shrinkToFit="1"/>
    </xf>
    <xf numFmtId="0" fontId="12" fillId="25" borderId="14" xfId="44" applyFont="1" applyFill="1" applyBorder="1"/>
    <xf numFmtId="0" fontId="12" fillId="25" borderId="38" xfId="44" applyFont="1" applyFill="1" applyBorder="1" applyAlignment="1">
      <alignment vertical="center" shrinkToFit="1"/>
    </xf>
    <xf numFmtId="0" fontId="12" fillId="25" borderId="40" xfId="44" applyFont="1" applyFill="1" applyBorder="1" applyAlignment="1">
      <alignment vertical="center" wrapText="1"/>
    </xf>
    <xf numFmtId="0" fontId="12" fillId="25" borderId="38" xfId="44" applyFont="1" applyFill="1" applyBorder="1"/>
    <xf numFmtId="0" fontId="12" fillId="25" borderId="40" xfId="44" applyFont="1" applyFill="1" applyBorder="1"/>
    <xf numFmtId="180" fontId="12" fillId="25" borderId="19" xfId="44" applyNumberFormat="1" applyFont="1" applyFill="1" applyBorder="1" applyAlignment="1">
      <alignment vertical="center"/>
    </xf>
    <xf numFmtId="180" fontId="12" fillId="25" borderId="17" xfId="44" applyNumberFormat="1" applyFont="1" applyFill="1" applyBorder="1" applyAlignment="1">
      <alignment vertical="center"/>
    </xf>
    <xf numFmtId="180" fontId="12" fillId="25" borderId="10" xfId="44" applyNumberFormat="1" applyFont="1" applyFill="1" applyBorder="1" applyAlignment="1">
      <alignment horizontal="right" vertical="center"/>
    </xf>
    <xf numFmtId="0" fontId="12" fillId="30" borderId="38" xfId="44" applyFont="1" applyFill="1" applyBorder="1" applyAlignment="1">
      <alignment vertical="center" shrinkToFit="1"/>
    </xf>
    <xf numFmtId="0" fontId="12" fillId="30" borderId="14" xfId="44" applyFont="1" applyFill="1" applyBorder="1" applyAlignment="1">
      <alignment vertical="center" shrinkToFit="1"/>
    </xf>
    <xf numFmtId="0" fontId="12" fillId="30" borderId="14" xfId="44" applyFont="1" applyFill="1" applyBorder="1" applyAlignment="1">
      <alignment shrinkToFit="1"/>
    </xf>
    <xf numFmtId="0" fontId="12" fillId="30" borderId="14" xfId="44" applyFont="1" applyFill="1" applyBorder="1"/>
    <xf numFmtId="0" fontId="12" fillId="30" borderId="40" xfId="44" applyFont="1" applyFill="1" applyBorder="1"/>
    <xf numFmtId="0" fontId="12" fillId="0" borderId="38" xfId="44" applyFont="1" applyBorder="1" applyAlignment="1">
      <alignment vertical="center" shrinkToFit="1"/>
    </xf>
    <xf numFmtId="0" fontId="12" fillId="0" borderId="14" xfId="44" applyFont="1" applyBorder="1" applyAlignment="1">
      <alignment vertical="center" shrinkToFit="1"/>
    </xf>
    <xf numFmtId="0" fontId="12" fillId="30" borderId="38" xfId="44" applyFont="1" applyFill="1" applyBorder="1"/>
    <xf numFmtId="0" fontId="7" fillId="0" borderId="13" xfId="44" applyFont="1" applyBorder="1" applyAlignment="1">
      <alignment vertical="center"/>
    </xf>
    <xf numFmtId="0" fontId="12" fillId="0" borderId="13" xfId="44" applyFont="1" applyBorder="1" applyAlignment="1">
      <alignment vertical="center"/>
    </xf>
    <xf numFmtId="176" fontId="12" fillId="0" borderId="13" xfId="44" applyNumberFormat="1" applyFont="1" applyBorder="1" applyAlignment="1">
      <alignment vertical="center"/>
    </xf>
    <xf numFmtId="0" fontId="12" fillId="0" borderId="0" xfId="44" applyFont="1" applyAlignment="1">
      <alignment horizontal="right" vertical="center"/>
    </xf>
    <xf numFmtId="0" fontId="12" fillId="0" borderId="0" xfId="44" applyFont="1" applyAlignment="1">
      <alignment vertical="center"/>
    </xf>
    <xf numFmtId="0" fontId="12" fillId="25" borderId="19" xfId="44" applyFont="1" applyFill="1" applyBorder="1"/>
    <xf numFmtId="0" fontId="12" fillId="30" borderId="19" xfId="44" applyFont="1" applyFill="1" applyBorder="1"/>
    <xf numFmtId="0" fontId="12" fillId="30" borderId="16" xfId="44" applyFont="1" applyFill="1" applyBorder="1"/>
    <xf numFmtId="0" fontId="12" fillId="30" borderId="17" xfId="44" applyFont="1" applyFill="1" applyBorder="1"/>
    <xf numFmtId="0" fontId="7" fillId="30" borderId="32" xfId="44" applyFont="1" applyFill="1" applyBorder="1" applyAlignment="1">
      <alignment horizontal="center" vertical="center"/>
    </xf>
    <xf numFmtId="5" fontId="12" fillId="25" borderId="10" xfId="44" applyNumberFormat="1" applyFont="1" applyFill="1" applyBorder="1" applyAlignment="1">
      <alignment vertical="center" wrapText="1"/>
    </xf>
    <xf numFmtId="0" fontId="12" fillId="25" borderId="0" xfId="44" applyFont="1" applyFill="1"/>
    <xf numFmtId="0" fontId="8" fillId="25" borderId="19" xfId="44" applyFont="1" applyFill="1" applyBorder="1" applyAlignment="1">
      <alignment horizontal="center" vertical="center" shrinkToFit="1"/>
    </xf>
    <xf numFmtId="0" fontId="8" fillId="25" borderId="17" xfId="44" applyFont="1" applyFill="1" applyBorder="1" applyAlignment="1">
      <alignment horizontal="center" vertical="center" shrinkToFit="1"/>
    </xf>
    <xf numFmtId="0" fontId="42" fillId="25" borderId="19" xfId="0" applyFont="1" applyFill="1" applyBorder="1">
      <alignment vertical="center"/>
    </xf>
    <xf numFmtId="0" fontId="42" fillId="0" borderId="30" xfId="0" applyFont="1" applyBorder="1">
      <alignment vertical="center"/>
    </xf>
    <xf numFmtId="0" fontId="42" fillId="25" borderId="16" xfId="0" applyFont="1" applyFill="1" applyBorder="1">
      <alignment vertical="center"/>
    </xf>
    <xf numFmtId="0" fontId="42" fillId="0" borderId="34" xfId="0" applyFont="1" applyBorder="1">
      <alignment vertical="center"/>
    </xf>
    <xf numFmtId="0" fontId="42" fillId="0" borderId="28" xfId="0" applyFont="1" applyBorder="1">
      <alignment vertical="center"/>
    </xf>
    <xf numFmtId="0" fontId="42" fillId="0" borderId="28" xfId="44" applyFont="1" applyBorder="1"/>
    <xf numFmtId="0" fontId="42" fillId="25" borderId="16" xfId="44" applyFont="1" applyFill="1" applyBorder="1"/>
    <xf numFmtId="0" fontId="42" fillId="25" borderId="17" xfId="44" applyFont="1" applyFill="1" applyBorder="1"/>
    <xf numFmtId="0" fontId="42" fillId="0" borderId="31" xfId="44" applyFont="1" applyBorder="1"/>
    <xf numFmtId="0" fontId="7" fillId="0" borderId="0" xfId="44" applyFont="1" applyAlignment="1">
      <alignment vertical="center"/>
    </xf>
    <xf numFmtId="0" fontId="7" fillId="25" borderId="19" xfId="44" applyFont="1" applyFill="1" applyBorder="1" applyAlignment="1">
      <alignment vertical="center"/>
    </xf>
    <xf numFmtId="0" fontId="12" fillId="25" borderId="32" xfId="44" applyFont="1" applyFill="1" applyBorder="1" applyAlignment="1">
      <alignment vertical="center"/>
    </xf>
    <xf numFmtId="0" fontId="12" fillId="25" borderId="33" xfId="44" applyFont="1" applyFill="1" applyBorder="1" applyAlignment="1">
      <alignment vertical="center"/>
    </xf>
    <xf numFmtId="177" fontId="12" fillId="25" borderId="10" xfId="44" applyNumberFormat="1" applyFont="1" applyFill="1" applyBorder="1" applyAlignment="1">
      <alignment vertical="center"/>
    </xf>
    <xf numFmtId="0" fontId="1" fillId="25" borderId="0" xfId="44" applyFill="1" applyAlignment="1">
      <alignment vertical="center"/>
    </xf>
    <xf numFmtId="0" fontId="12" fillId="0" borderId="26" xfId="44" applyFont="1" applyBorder="1" applyAlignment="1">
      <alignment horizontal="center" vertical="center"/>
    </xf>
    <xf numFmtId="0" fontId="12" fillId="0" borderId="29" xfId="44" applyFont="1" applyBorder="1" applyAlignment="1">
      <alignment horizontal="center" vertical="center"/>
    </xf>
    <xf numFmtId="0" fontId="1" fillId="0" borderId="26" xfId="44" applyBorder="1" applyAlignment="1">
      <alignment horizontal="center" vertical="center"/>
    </xf>
    <xf numFmtId="0" fontId="12" fillId="0" borderId="27" xfId="44" applyFont="1" applyBorder="1" applyAlignment="1">
      <alignment horizontal="center" vertical="center"/>
    </xf>
    <xf numFmtId="0" fontId="12" fillId="0" borderId="27" xfId="44" applyFont="1" applyBorder="1" applyAlignment="1">
      <alignment vertical="center"/>
    </xf>
    <xf numFmtId="0" fontId="12" fillId="0" borderId="29" xfId="44" applyFont="1" applyBorder="1" applyAlignment="1">
      <alignment vertical="center"/>
    </xf>
    <xf numFmtId="0" fontId="1" fillId="0" borderId="27" xfId="44" applyBorder="1" applyAlignment="1">
      <alignment horizontal="center" vertical="center"/>
    </xf>
    <xf numFmtId="0" fontId="1" fillId="0" borderId="49" xfId="44" applyBorder="1" applyAlignment="1">
      <alignment horizontal="center" vertical="center"/>
    </xf>
    <xf numFmtId="0" fontId="6" fillId="0" borderId="17" xfId="44" applyFont="1" applyBorder="1" applyAlignment="1">
      <alignment horizontal="center" shrinkToFit="1"/>
    </xf>
    <xf numFmtId="0" fontId="1" fillId="0" borderId="19" xfId="44" applyBorder="1" applyAlignment="1">
      <alignment horizontal="right"/>
    </xf>
    <xf numFmtId="0" fontId="1" fillId="0" borderId="19" xfId="0" applyFont="1" applyBorder="1">
      <alignment vertical="center"/>
    </xf>
    <xf numFmtId="0" fontId="1" fillId="0" borderId="16" xfId="0" applyFont="1" applyBorder="1">
      <alignment vertical="center"/>
    </xf>
    <xf numFmtId="0" fontId="1" fillId="0" borderId="17" xfId="0" applyFont="1" applyBorder="1">
      <alignment vertical="center"/>
    </xf>
    <xf numFmtId="0" fontId="9" fillId="0" borderId="14" xfId="44" applyFont="1" applyBorder="1" applyAlignment="1">
      <alignment horizontal="right" vertical="center"/>
    </xf>
    <xf numFmtId="0" fontId="9" fillId="0" borderId="16" xfId="44" applyFont="1" applyBorder="1" applyAlignment="1">
      <alignment horizontal="right" vertical="center"/>
    </xf>
    <xf numFmtId="0" fontId="6" fillId="0" borderId="16" xfId="44" applyFont="1" applyBorder="1" applyAlignment="1">
      <alignment horizontal="right" vertical="center"/>
    </xf>
    <xf numFmtId="0" fontId="6" fillId="0" borderId="16" xfId="44" applyFont="1" applyBorder="1" applyAlignment="1">
      <alignment horizontal="center" vertical="center"/>
    </xf>
    <xf numFmtId="0" fontId="12" fillId="0" borderId="38" xfId="44" applyFont="1" applyBorder="1" applyAlignment="1">
      <alignment vertical="center" wrapText="1"/>
    </xf>
    <xf numFmtId="0" fontId="12" fillId="0" borderId="61" xfId="44" applyFont="1" applyBorder="1" applyAlignment="1">
      <alignment vertical="center" wrapText="1"/>
    </xf>
    <xf numFmtId="0" fontId="12" fillId="0" borderId="14" xfId="44" applyFont="1" applyBorder="1" applyAlignment="1">
      <alignment vertical="center" wrapText="1"/>
    </xf>
    <xf numFmtId="0" fontId="12" fillId="0" borderId="39" xfId="44" applyFont="1" applyBorder="1" applyAlignment="1">
      <alignment vertical="center" wrapText="1"/>
    </xf>
    <xf numFmtId="0" fontId="12" fillId="0" borderId="40" xfId="44" applyFont="1" applyBorder="1" applyAlignment="1">
      <alignment vertical="center" wrapText="1"/>
    </xf>
    <xf numFmtId="0" fontId="12" fillId="0" borderId="62" xfId="44" applyFont="1" applyBorder="1" applyAlignment="1">
      <alignment vertical="center" wrapText="1"/>
    </xf>
    <xf numFmtId="0" fontId="12" fillId="0" borderId="19" xfId="44" applyFont="1" applyBorder="1" applyAlignment="1">
      <alignment vertical="center" wrapText="1"/>
    </xf>
    <xf numFmtId="0" fontId="12" fillId="0" borderId="16" xfId="44" applyFont="1" applyBorder="1" applyAlignment="1">
      <alignment vertical="center" wrapText="1"/>
    </xf>
    <xf numFmtId="0" fontId="12" fillId="0" borderId="17" xfId="44" applyFont="1" applyBorder="1" applyAlignment="1">
      <alignment vertical="center" wrapText="1"/>
    </xf>
    <xf numFmtId="0" fontId="12" fillId="0" borderId="19" xfId="44" applyFont="1" applyBorder="1" applyAlignment="1">
      <alignment vertical="top" wrapText="1"/>
    </xf>
    <xf numFmtId="0" fontId="12" fillId="0" borderId="16" xfId="0" applyFont="1" applyBorder="1" applyAlignment="1">
      <alignment vertical="top" wrapText="1"/>
    </xf>
    <xf numFmtId="0" fontId="12" fillId="0" borderId="17" xfId="0" applyFont="1" applyBorder="1" applyAlignment="1">
      <alignment vertical="top" wrapText="1"/>
    </xf>
    <xf numFmtId="0" fontId="6" fillId="0" borderId="19" xfId="44"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4" xfId="44" applyBorder="1" applyAlignment="1">
      <alignment horizontal="right"/>
    </xf>
    <xf numFmtId="0" fontId="6" fillId="0" borderId="10" xfId="44" applyFont="1" applyBorder="1" applyAlignment="1">
      <alignment horizontal="center" vertical="center" wrapText="1"/>
    </xf>
    <xf numFmtId="0" fontId="12" fillId="0" borderId="10" xfId="44" applyFont="1" applyBorder="1" applyAlignment="1">
      <alignment vertical="center" wrapText="1"/>
    </xf>
    <xf numFmtId="0" fontId="12" fillId="0" borderId="10" xfId="44" applyFont="1" applyBorder="1" applyAlignment="1">
      <alignment wrapText="1"/>
    </xf>
    <xf numFmtId="0" fontId="6" fillId="0" borderId="10" xfId="44" applyFont="1" applyBorder="1" applyAlignment="1">
      <alignment horizontal="center" vertical="center"/>
    </xf>
    <xf numFmtId="0" fontId="6" fillId="0" borderId="10" xfId="44" applyFont="1" applyBorder="1"/>
    <xf numFmtId="0" fontId="1" fillId="0" borderId="19" xfId="44" applyBorder="1" applyAlignment="1">
      <alignment vertical="center" wrapText="1"/>
    </xf>
    <xf numFmtId="0" fontId="12" fillId="0" borderId="61" xfId="0" applyFont="1" applyBorder="1" applyAlignment="1">
      <alignment vertical="center" wrapText="1"/>
    </xf>
    <xf numFmtId="0" fontId="12" fillId="0" borderId="14" xfId="0" applyFont="1" applyBorder="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62"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9" fillId="0" borderId="19" xfId="44" applyFont="1" applyBorder="1" applyAlignment="1">
      <alignment horizontal="right" vertical="center"/>
    </xf>
    <xf numFmtId="0" fontId="1" fillId="0" borderId="16" xfId="0" applyFont="1" applyBorder="1" applyAlignment="1">
      <alignment horizontal="right" vertical="center"/>
    </xf>
    <xf numFmtId="0" fontId="6" fillId="0" borderId="19" xfId="44"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12" fillId="0" borderId="16" xfId="0" applyFont="1" applyBorder="1" applyAlignment="1">
      <alignment vertical="top"/>
    </xf>
    <xf numFmtId="0" fontId="12" fillId="0" borderId="17" xfId="0" applyFont="1" applyBorder="1" applyAlignment="1">
      <alignment vertical="top"/>
    </xf>
    <xf numFmtId="0" fontId="1" fillId="0" borderId="19" xfId="44" applyBorder="1" applyAlignment="1">
      <alignment vertical="top" wrapText="1"/>
    </xf>
    <xf numFmtId="0" fontId="1" fillId="0" borderId="17" xfId="44" applyBorder="1" applyAlignment="1">
      <alignment vertical="top" wrapText="1"/>
    </xf>
    <xf numFmtId="0" fontId="6" fillId="0" borderId="30" xfId="0" applyFont="1" applyBorder="1" applyAlignment="1">
      <alignment horizontal="left" vertical="top" wrapText="1"/>
    </xf>
    <xf numFmtId="0" fontId="6" fillId="0" borderId="28" xfId="0" applyFont="1" applyBorder="1" applyAlignment="1">
      <alignment horizontal="left" vertical="top" wrapText="1"/>
    </xf>
    <xf numFmtId="0" fontId="6" fillId="0" borderId="54" xfId="0" applyFont="1" applyBorder="1" applyAlignment="1">
      <alignment horizontal="left" vertical="top" wrapText="1"/>
    </xf>
    <xf numFmtId="0" fontId="6" fillId="0" borderId="17" xfId="44" applyFont="1" applyBorder="1" applyAlignment="1">
      <alignment horizontal="center" vertical="center"/>
    </xf>
    <xf numFmtId="0" fontId="4" fillId="0" borderId="19" xfId="44" applyFont="1" applyBorder="1" applyAlignment="1">
      <alignment vertical="center" wrapText="1"/>
    </xf>
    <xf numFmtId="0" fontId="4" fillId="0" borderId="17" xfId="44" applyFont="1" applyBorder="1" applyAlignment="1">
      <alignment vertical="center" wrapText="1"/>
    </xf>
    <xf numFmtId="0" fontId="7" fillId="0" borderId="10" xfId="44" applyFont="1" applyBorder="1" applyAlignment="1">
      <alignment horizontal="center" vertical="center" shrinkToFit="1"/>
    </xf>
    <xf numFmtId="0" fontId="9" fillId="0" borderId="51" xfId="44" applyFont="1" applyBorder="1" applyAlignment="1">
      <alignment horizontal="center" vertical="center"/>
    </xf>
    <xf numFmtId="0" fontId="9" fillId="0" borderId="65" xfId="44" applyFont="1" applyBorder="1" applyAlignment="1">
      <alignment horizontal="center" vertical="center"/>
    </xf>
    <xf numFmtId="0" fontId="9" fillId="0" borderId="46" xfId="44" applyFont="1" applyBorder="1" applyAlignment="1">
      <alignment horizontal="center" vertical="center"/>
    </xf>
    <xf numFmtId="0" fontId="9" fillId="0" borderId="34" xfId="44" applyFont="1" applyBorder="1" applyAlignment="1">
      <alignment horizontal="center" vertical="center"/>
    </xf>
    <xf numFmtId="0" fontId="9" fillId="0" borderId="52" xfId="44" applyFont="1" applyBorder="1" applyAlignment="1">
      <alignment horizontal="center" vertical="center"/>
    </xf>
    <xf numFmtId="0" fontId="9" fillId="0" borderId="66" xfId="44" applyFont="1" applyBorder="1" applyAlignment="1">
      <alignment horizontal="center" vertical="center"/>
    </xf>
    <xf numFmtId="0" fontId="6" fillId="0" borderId="16" xfId="44" applyFont="1" applyBorder="1" applyAlignment="1">
      <alignment vertical="top" wrapText="1"/>
    </xf>
    <xf numFmtId="0" fontId="6" fillId="0" borderId="17" xfId="44" applyFont="1" applyBorder="1" applyAlignment="1">
      <alignment vertical="top" wrapText="1"/>
    </xf>
    <xf numFmtId="0" fontId="1" fillId="0" borderId="10" xfId="44" applyBorder="1" applyAlignment="1">
      <alignment vertical="center" wrapText="1"/>
    </xf>
    <xf numFmtId="0" fontId="9" fillId="0" borderId="63" xfId="0" applyFont="1" applyBorder="1" applyAlignment="1">
      <alignment horizontal="center" vertical="center"/>
    </xf>
    <xf numFmtId="0" fontId="6" fillId="0" borderId="64" xfId="0" applyFont="1" applyBorder="1" applyAlignment="1">
      <alignment horizontal="center" vertical="center"/>
    </xf>
    <xf numFmtId="0" fontId="6" fillId="0" borderId="30" xfId="0" applyFont="1" applyBorder="1" applyAlignment="1">
      <alignment horizontal="left" vertical="top"/>
    </xf>
    <xf numFmtId="0" fontId="6" fillId="0" borderId="28" xfId="0" applyFont="1" applyBorder="1" applyAlignment="1">
      <alignment horizontal="left" vertical="top"/>
    </xf>
    <xf numFmtId="0" fontId="6" fillId="0" borderId="31" xfId="0" applyFont="1" applyBorder="1" applyAlignment="1">
      <alignment horizontal="left" vertical="top"/>
    </xf>
    <xf numFmtId="0" fontId="8" fillId="0" borderId="19" xfId="44" applyFont="1" applyBorder="1" applyAlignment="1">
      <alignment vertical="center" wrapText="1"/>
    </xf>
    <xf numFmtId="0" fontId="8" fillId="0" borderId="16" xfId="44" applyFont="1" applyBorder="1" applyAlignment="1">
      <alignment vertical="center" wrapText="1"/>
    </xf>
    <xf numFmtId="0" fontId="8" fillId="0" borderId="17" xfId="44" applyFont="1" applyBorder="1" applyAlignment="1">
      <alignment vertical="center" wrapText="1"/>
    </xf>
    <xf numFmtId="0" fontId="1" fillId="0" borderId="38" xfId="44" applyBorder="1" applyAlignment="1">
      <alignment vertical="center" wrapText="1"/>
    </xf>
    <xf numFmtId="0" fontId="1" fillId="0" borderId="61" xfId="44" applyBorder="1" applyAlignment="1">
      <alignment vertical="center" wrapText="1"/>
    </xf>
    <xf numFmtId="0" fontId="1" fillId="0" borderId="40" xfId="44" applyBorder="1" applyAlignment="1">
      <alignment vertical="center" wrapText="1"/>
    </xf>
    <xf numFmtId="0" fontId="1" fillId="0" borderId="62" xfId="44" applyBorder="1" applyAlignment="1">
      <alignment vertical="center" wrapText="1"/>
    </xf>
    <xf numFmtId="0" fontId="1" fillId="0" borderId="10" xfId="44" applyBorder="1" applyAlignment="1" applyProtection="1">
      <alignment vertical="center" wrapText="1"/>
      <protection locked="0"/>
    </xf>
    <xf numFmtId="0" fontId="7" fillId="0" borderId="32" xfId="44" applyFont="1" applyBorder="1" applyAlignment="1">
      <alignment horizontal="center" vertical="center" shrinkToFit="1"/>
    </xf>
    <xf numFmtId="0" fontId="7" fillId="0" borderId="33" xfId="44" applyFont="1" applyBorder="1" applyAlignment="1">
      <alignment horizontal="center" vertical="center" shrinkToFit="1"/>
    </xf>
    <xf numFmtId="0" fontId="9" fillId="0" borderId="55" xfId="44" applyFont="1" applyBorder="1" applyAlignment="1">
      <alignment horizontal="center" vertical="center"/>
    </xf>
    <xf numFmtId="0" fontId="6" fillId="0" borderId="56" xfId="0" applyFont="1" applyBorder="1">
      <alignment vertical="center"/>
    </xf>
    <xf numFmtId="0" fontId="9" fillId="0" borderId="57" xfId="0" applyFont="1" applyBorder="1" applyAlignment="1">
      <alignment horizontal="center" vertical="center"/>
    </xf>
    <xf numFmtId="0" fontId="6" fillId="0" borderId="58" xfId="0" applyFont="1" applyBorder="1">
      <alignment vertical="center"/>
    </xf>
    <xf numFmtId="0" fontId="9" fillId="0" borderId="59" xfId="0" applyFont="1" applyBorder="1" applyAlignment="1">
      <alignment horizontal="center" vertical="center"/>
    </xf>
    <xf numFmtId="0" fontId="6" fillId="0" borderId="60" xfId="0" applyFont="1" applyBorder="1">
      <alignment vertical="center"/>
    </xf>
    <xf numFmtId="0" fontId="12" fillId="0" borderId="19" xfId="44" applyFont="1" applyBorder="1" applyAlignment="1">
      <alignment vertical="center"/>
    </xf>
    <xf numFmtId="0" fontId="12" fillId="0" borderId="16" xfId="44" applyFont="1" applyBorder="1" applyAlignment="1">
      <alignment vertical="center"/>
    </xf>
    <xf numFmtId="0" fontId="12" fillId="0" borderId="17" xfId="44" applyFont="1" applyBorder="1" applyAlignment="1">
      <alignment vertical="center"/>
    </xf>
    <xf numFmtId="0" fontId="9" fillId="0" borderId="14" xfId="44" applyFont="1" applyBorder="1" applyAlignment="1">
      <alignment horizontal="center" vertical="center"/>
    </xf>
    <xf numFmtId="0" fontId="1" fillId="0" borderId="14" xfId="44" applyBorder="1"/>
    <xf numFmtId="0" fontId="6" fillId="0" borderId="30" xfId="0" applyFont="1" applyBorder="1" applyAlignment="1">
      <alignment horizontal="center" vertical="top" wrapText="1"/>
    </xf>
    <xf numFmtId="0" fontId="6" fillId="0" borderId="28" xfId="0" applyFont="1" applyBorder="1" applyAlignment="1">
      <alignment horizontal="center" vertical="top" wrapText="1"/>
    </xf>
    <xf numFmtId="0" fontId="6" fillId="0" borderId="31" xfId="0" applyFont="1" applyBorder="1" applyAlignment="1">
      <alignment horizontal="center" vertical="top" wrapText="1"/>
    </xf>
    <xf numFmtId="0" fontId="12" fillId="0" borderId="26" xfId="44" applyFont="1" applyBorder="1" applyAlignment="1">
      <alignment horizontal="center" vertical="center"/>
    </xf>
    <xf numFmtId="0" fontId="12" fillId="0" borderId="29" xfId="44" applyFont="1" applyBorder="1" applyAlignment="1">
      <alignment horizontal="center" vertical="center"/>
    </xf>
    <xf numFmtId="0" fontId="12" fillId="0" borderId="10" xfId="44" applyFont="1" applyBorder="1" applyAlignment="1">
      <alignment vertical="center" shrinkToFit="1"/>
    </xf>
    <xf numFmtId="0" fontId="1" fillId="0" borderId="53" xfId="0" applyFont="1" applyBorder="1" applyAlignment="1">
      <alignment horizontal="center" vertical="center"/>
    </xf>
    <xf numFmtId="0" fontId="1" fillId="0" borderId="56"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29" xfId="0" applyFont="1" applyBorder="1" applyAlignment="1">
      <alignment horizontal="center" vertical="center"/>
    </xf>
    <xf numFmtId="14" fontId="14" fillId="0" borderId="30" xfId="44" applyNumberFormat="1" applyFont="1" applyBorder="1" applyAlignment="1">
      <alignment horizontal="center" vertical="center"/>
    </xf>
    <xf numFmtId="0" fontId="1" fillId="0" borderId="28" xfId="0" applyFont="1" applyBorder="1">
      <alignment vertical="center"/>
    </xf>
    <xf numFmtId="0" fontId="14" fillId="0" borderId="30" xfId="44" applyFont="1" applyBorder="1" applyAlignment="1">
      <alignment horizontal="center" vertical="center"/>
    </xf>
    <xf numFmtId="0" fontId="14" fillId="0" borderId="31" xfId="44" applyFont="1" applyBorder="1" applyAlignment="1">
      <alignment horizontal="center" vertical="center"/>
    </xf>
    <xf numFmtId="49" fontId="14" fillId="0" borderId="30" xfId="44" quotePrefix="1" applyNumberFormat="1" applyFont="1" applyBorder="1" applyAlignment="1">
      <alignment horizontal="center" vertical="center"/>
    </xf>
    <xf numFmtId="49" fontId="14" fillId="0" borderId="31" xfId="44" quotePrefix="1" applyNumberFormat="1" applyFont="1" applyBorder="1" applyAlignment="1">
      <alignment horizontal="center" vertical="center"/>
    </xf>
    <xf numFmtId="0" fontId="12" fillId="0" borderId="10" xfId="44" applyFont="1" applyBorder="1" applyAlignment="1">
      <alignment vertical="center"/>
    </xf>
    <xf numFmtId="0" fontId="12" fillId="0" borderId="38" xfId="44" applyFont="1" applyBorder="1" applyAlignment="1">
      <alignment vertical="center"/>
    </xf>
    <xf numFmtId="0" fontId="12" fillId="0" borderId="61" xfId="44" applyFont="1" applyBorder="1" applyAlignment="1">
      <alignment vertical="center"/>
    </xf>
    <xf numFmtId="0" fontId="12" fillId="0" borderId="14" xfId="44" applyFont="1" applyBorder="1" applyAlignment="1">
      <alignment vertical="center"/>
    </xf>
    <xf numFmtId="0" fontId="12" fillId="0" borderId="39" xfId="44" applyFont="1" applyBorder="1" applyAlignment="1">
      <alignment vertical="center"/>
    </xf>
    <xf numFmtId="0" fontId="12" fillId="0" borderId="40" xfId="44" applyFont="1" applyBorder="1" applyAlignment="1">
      <alignment vertical="center"/>
    </xf>
    <xf numFmtId="0" fontId="12" fillId="0" borderId="62" xfId="44" applyFont="1" applyBorder="1" applyAlignment="1">
      <alignment vertical="center"/>
    </xf>
    <xf numFmtId="0" fontId="39" fillId="0" borderId="71" xfId="44" applyFont="1" applyBorder="1" applyAlignment="1">
      <alignment horizontal="center"/>
    </xf>
    <xf numFmtId="0" fontId="14" fillId="24" borderId="72" xfId="43" applyFont="1" applyFill="1" applyBorder="1" applyAlignment="1">
      <alignment horizontal="center" vertical="center"/>
    </xf>
    <xf numFmtId="0" fontId="34" fillId="0" borderId="73" xfId="0" applyFont="1" applyBorder="1">
      <alignment vertical="center"/>
    </xf>
    <xf numFmtId="0" fontId="14" fillId="0" borderId="0" xfId="44" applyFont="1" applyAlignment="1">
      <alignment horizontal="center" vertical="center"/>
    </xf>
    <xf numFmtId="0" fontId="1" fillId="0" borderId="0" xfId="0" applyFont="1" applyAlignment="1">
      <alignment horizontal="center" vertical="center"/>
    </xf>
    <xf numFmtId="0" fontId="12" fillId="0" borderId="74" xfId="44" applyFont="1" applyBorder="1" applyAlignment="1">
      <alignment horizontal="center" vertical="center"/>
    </xf>
    <xf numFmtId="0" fontId="1" fillId="0" borderId="52" xfId="0" applyFont="1" applyBorder="1" applyAlignment="1">
      <alignment horizontal="center" vertical="center"/>
    </xf>
    <xf numFmtId="14" fontId="14" fillId="0" borderId="75" xfId="44" applyNumberFormat="1" applyFont="1" applyBorder="1" applyAlignment="1">
      <alignment horizontal="center" vertical="center"/>
    </xf>
    <xf numFmtId="0" fontId="1" fillId="0" borderId="31" xfId="0" applyFont="1" applyBorder="1" applyAlignment="1">
      <alignment horizontal="center" vertical="center"/>
    </xf>
    <xf numFmtId="0" fontId="9" fillId="0" borderId="67" xfId="44" applyFont="1" applyBorder="1" applyAlignment="1">
      <alignment horizontal="center" vertical="center"/>
    </xf>
    <xf numFmtId="0" fontId="6" fillId="0" borderId="11" xfId="0" applyFont="1" applyBorder="1" applyAlignment="1">
      <alignment horizontal="center" vertical="center"/>
    </xf>
    <xf numFmtId="0" fontId="12" fillId="0" borderId="10" xfId="44" applyFont="1" applyBorder="1" applyAlignment="1">
      <alignment shrinkToFit="1"/>
    </xf>
    <xf numFmtId="0" fontId="12" fillId="0" borderId="10" xfId="44" applyFont="1" applyBorder="1"/>
    <xf numFmtId="0" fontId="12" fillId="25" borderId="10" xfId="44" applyFont="1" applyFill="1" applyBorder="1" applyAlignment="1">
      <alignment vertical="center" shrinkToFit="1"/>
    </xf>
    <xf numFmtId="0" fontId="8" fillId="25" borderId="38" xfId="44" applyFont="1" applyFill="1" applyBorder="1" applyAlignment="1">
      <alignment vertical="center" wrapText="1"/>
    </xf>
    <xf numFmtId="0" fontId="8" fillId="25" borderId="61" xfId="44" applyFont="1" applyFill="1" applyBorder="1" applyAlignment="1">
      <alignment vertical="center" wrapText="1"/>
    </xf>
    <xf numFmtId="0" fontId="8" fillId="25" borderId="40" xfId="44" applyFont="1" applyFill="1" applyBorder="1" applyAlignment="1">
      <alignment vertical="center" wrapText="1"/>
    </xf>
    <xf numFmtId="0" fontId="8" fillId="25" borderId="62" xfId="44" applyFont="1" applyFill="1" applyBorder="1" applyAlignment="1">
      <alignment vertical="center" wrapText="1"/>
    </xf>
    <xf numFmtId="0" fontId="4" fillId="25" borderId="19" xfId="44" applyFont="1" applyFill="1" applyBorder="1" applyAlignment="1">
      <alignment vertical="center" wrapText="1"/>
    </xf>
    <xf numFmtId="0" fontId="4" fillId="25" borderId="17" xfId="44" applyFont="1" applyFill="1" applyBorder="1" applyAlignment="1">
      <alignment vertical="center" wrapText="1"/>
    </xf>
    <xf numFmtId="0" fontId="12" fillId="25" borderId="10" xfId="44" applyFont="1" applyFill="1" applyBorder="1" applyAlignment="1">
      <alignment vertical="center" wrapText="1"/>
    </xf>
    <xf numFmtId="0" fontId="12" fillId="25" borderId="38" xfId="44" applyFont="1" applyFill="1" applyBorder="1" applyAlignment="1">
      <alignment horizontal="left" vertical="center" wrapText="1"/>
    </xf>
    <xf numFmtId="0" fontId="12" fillId="25" borderId="61" xfId="44" applyFont="1" applyFill="1" applyBorder="1" applyAlignment="1">
      <alignment horizontal="left" vertical="center" wrapText="1"/>
    </xf>
    <xf numFmtId="0" fontId="12" fillId="25" borderId="14" xfId="44" applyFont="1" applyFill="1" applyBorder="1" applyAlignment="1">
      <alignment horizontal="left" vertical="center" wrapText="1"/>
    </xf>
    <xf numFmtId="0" fontId="12" fillId="25" borderId="39" xfId="44" applyFont="1" applyFill="1" applyBorder="1" applyAlignment="1">
      <alignment horizontal="left" vertical="center" wrapText="1"/>
    </xf>
    <xf numFmtId="0" fontId="12" fillId="25" borderId="40" xfId="44" applyFont="1" applyFill="1" applyBorder="1" applyAlignment="1">
      <alignment horizontal="left" vertical="center" wrapText="1"/>
    </xf>
    <xf numFmtId="0" fontId="12" fillId="25" borderId="62" xfId="44" applyFont="1" applyFill="1" applyBorder="1" applyAlignment="1">
      <alignment horizontal="left" vertical="center" wrapText="1"/>
    </xf>
    <xf numFmtId="0" fontId="12" fillId="25" borderId="19" xfId="44" applyFont="1" applyFill="1" applyBorder="1" applyAlignment="1">
      <alignment horizontal="left" vertical="center" wrapText="1"/>
    </xf>
    <xf numFmtId="0" fontId="12" fillId="25" borderId="16" xfId="44" applyFont="1" applyFill="1" applyBorder="1" applyAlignment="1">
      <alignment horizontal="left" vertical="center" wrapText="1"/>
    </xf>
    <xf numFmtId="0" fontId="12" fillId="25" borderId="17" xfId="44" applyFont="1" applyFill="1" applyBorder="1" applyAlignment="1">
      <alignment horizontal="left" vertical="center" wrapText="1"/>
    </xf>
    <xf numFmtId="0" fontId="5" fillId="0" borderId="14" xfId="44" applyFont="1" applyBorder="1" applyAlignment="1">
      <alignment horizontal="right" vertical="center"/>
    </xf>
    <xf numFmtId="0" fontId="7" fillId="25" borderId="10" xfId="44" applyFont="1" applyFill="1" applyBorder="1" applyAlignment="1">
      <alignment horizontal="center" vertical="center" shrinkToFit="1"/>
    </xf>
    <xf numFmtId="0" fontId="8" fillId="29" borderId="19" xfId="44" applyFont="1" applyFill="1" applyBorder="1" applyAlignment="1">
      <alignment vertical="center" wrapText="1"/>
    </xf>
    <xf numFmtId="0" fontId="8" fillId="29" borderId="17" xfId="44" applyFont="1" applyFill="1" applyBorder="1" applyAlignment="1">
      <alignment vertical="center" wrapText="1"/>
    </xf>
    <xf numFmtId="0" fontId="0" fillId="0" borderId="16" xfId="44" applyFont="1" applyBorder="1" applyAlignment="1">
      <alignment horizontal="right" vertical="center"/>
    </xf>
    <xf numFmtId="0" fontId="1" fillId="0" borderId="16" xfId="44" applyBorder="1" applyAlignment="1">
      <alignment horizontal="right" vertical="center"/>
    </xf>
    <xf numFmtId="0" fontId="16" fillId="0" borderId="14" xfId="44" applyFont="1" applyBorder="1" applyAlignment="1">
      <alignment horizontal="right" vertical="center"/>
    </xf>
    <xf numFmtId="0" fontId="15" fillId="0" borderId="14" xfId="44" applyFont="1" applyBorder="1" applyAlignment="1">
      <alignment horizontal="right"/>
    </xf>
    <xf numFmtId="0" fontId="12" fillId="0" borderId="76" xfId="44" applyFont="1" applyBorder="1"/>
    <xf numFmtId="0" fontId="0" fillId="0" borderId="77" xfId="0" applyBorder="1" applyAlignment="1"/>
    <xf numFmtId="0" fontId="1" fillId="25" borderId="19" xfId="44" applyFill="1" applyBorder="1" applyAlignment="1">
      <alignment vertical="center" wrapText="1"/>
    </xf>
    <xf numFmtId="0" fontId="1" fillId="25" borderId="16" xfId="0" applyFont="1" applyFill="1" applyBorder="1" applyAlignment="1">
      <alignment vertical="center" wrapText="1"/>
    </xf>
    <xf numFmtId="0" fontId="1" fillId="25" borderId="17" xfId="0" applyFont="1" applyFill="1" applyBorder="1" applyAlignment="1">
      <alignment vertical="center" wrapText="1"/>
    </xf>
    <xf numFmtId="0" fontId="3" fillId="25" borderId="19" xfId="44" applyFont="1" applyFill="1" applyBorder="1" applyAlignment="1">
      <alignment vertical="center" wrapText="1"/>
    </xf>
    <xf numFmtId="0" fontId="3" fillId="25" borderId="16" xfId="0" applyFont="1" applyFill="1" applyBorder="1" applyAlignment="1">
      <alignment vertical="center" wrapText="1"/>
    </xf>
    <xf numFmtId="0" fontId="3" fillId="25" borderId="17" xfId="0" applyFont="1" applyFill="1" applyBorder="1" applyAlignment="1">
      <alignment vertical="center" wrapText="1"/>
    </xf>
    <xf numFmtId="0" fontId="12" fillId="29" borderId="38" xfId="44" applyFont="1" applyFill="1" applyBorder="1" applyAlignment="1">
      <alignment vertical="center" wrapText="1"/>
    </xf>
    <xf numFmtId="0" fontId="12" fillId="29" borderId="61" xfId="44" applyFont="1" applyFill="1" applyBorder="1" applyAlignment="1">
      <alignment vertical="center" wrapText="1"/>
    </xf>
    <xf numFmtId="0" fontId="12" fillId="29" borderId="14" xfId="44" applyFont="1" applyFill="1" applyBorder="1" applyAlignment="1">
      <alignment vertical="center" wrapText="1"/>
    </xf>
    <xf numFmtId="0" fontId="12" fillId="29" borderId="39" xfId="44" applyFont="1" applyFill="1" applyBorder="1" applyAlignment="1">
      <alignment vertical="center" wrapText="1"/>
    </xf>
    <xf numFmtId="0" fontId="12" fillId="29" borderId="40" xfId="44" applyFont="1" applyFill="1" applyBorder="1" applyAlignment="1">
      <alignment vertical="center" wrapText="1"/>
    </xf>
    <xf numFmtId="0" fontId="12" fillId="29" borderId="62" xfId="44" applyFont="1" applyFill="1" applyBorder="1" applyAlignment="1">
      <alignment vertical="center" wrapText="1"/>
    </xf>
    <xf numFmtId="0" fontId="4" fillId="25" borderId="10" xfId="44" applyFont="1" applyFill="1" applyBorder="1" applyAlignment="1">
      <alignment vertical="center" wrapText="1"/>
    </xf>
    <xf numFmtId="0" fontId="9" fillId="25" borderId="55" xfId="44" applyFont="1" applyFill="1" applyBorder="1" applyAlignment="1">
      <alignment horizontal="center" vertical="center"/>
    </xf>
    <xf numFmtId="0" fontId="0" fillId="25" borderId="53" xfId="0" applyFill="1" applyBorder="1" applyAlignment="1">
      <alignment horizontal="center" vertical="center"/>
    </xf>
    <xf numFmtId="0" fontId="0" fillId="25" borderId="56" xfId="0" applyFill="1" applyBorder="1" applyAlignment="1">
      <alignment horizontal="center" vertical="center"/>
    </xf>
    <xf numFmtId="0" fontId="0" fillId="25" borderId="68" xfId="0" applyFill="1" applyBorder="1" applyAlignment="1">
      <alignment horizontal="center" vertical="center"/>
    </xf>
    <xf numFmtId="0" fontId="0" fillId="25" borderId="69" xfId="0" applyFill="1" applyBorder="1" applyAlignment="1">
      <alignment horizontal="center" vertical="center"/>
    </xf>
    <xf numFmtId="0" fontId="0" fillId="25" borderId="70" xfId="0" applyFill="1" applyBorder="1" applyAlignment="1">
      <alignment horizontal="center" vertical="center"/>
    </xf>
    <xf numFmtId="0" fontId="12" fillId="25" borderId="10" xfId="44" applyFont="1" applyFill="1" applyBorder="1"/>
    <xf numFmtId="0" fontId="12" fillId="25" borderId="10" xfId="44" applyFont="1" applyFill="1" applyBorder="1" applyAlignment="1">
      <alignment shrinkToFit="1"/>
    </xf>
    <xf numFmtId="0" fontId="12" fillId="25" borderId="10" xfId="44" applyFont="1" applyFill="1" applyBorder="1" applyAlignment="1">
      <alignment vertical="center"/>
    </xf>
    <xf numFmtId="0" fontId="1" fillId="25" borderId="10" xfId="44" applyFill="1" applyBorder="1" applyAlignment="1">
      <alignment vertical="center" wrapText="1"/>
    </xf>
    <xf numFmtId="0" fontId="41" fillId="25" borderId="38" xfId="44" applyFont="1" applyFill="1" applyBorder="1" applyAlignment="1">
      <alignment vertical="center"/>
    </xf>
    <xf numFmtId="0" fontId="41" fillId="25" borderId="61" xfId="44" applyFont="1" applyFill="1" applyBorder="1" applyAlignment="1">
      <alignment vertical="center"/>
    </xf>
    <xf numFmtId="0" fontId="41" fillId="25" borderId="14" xfId="44" applyFont="1" applyFill="1" applyBorder="1" applyAlignment="1">
      <alignment vertical="center"/>
    </xf>
    <xf numFmtId="0" fontId="41" fillId="25" borderId="39" xfId="44" applyFont="1" applyFill="1" applyBorder="1" applyAlignment="1">
      <alignment vertical="center"/>
    </xf>
    <xf numFmtId="0" fontId="41" fillId="25" borderId="40" xfId="44" applyFont="1" applyFill="1" applyBorder="1" applyAlignment="1">
      <alignment vertical="center"/>
    </xf>
    <xf numFmtId="0" fontId="41" fillId="25" borderId="62" xfId="44" applyFont="1" applyFill="1" applyBorder="1" applyAlignment="1">
      <alignment vertical="center"/>
    </xf>
    <xf numFmtId="0" fontId="8" fillId="25" borderId="10" xfId="44" applyFont="1" applyFill="1" applyBorder="1" applyAlignment="1">
      <alignment vertical="center" wrapText="1"/>
    </xf>
    <xf numFmtId="0" fontId="12" fillId="29" borderId="19" xfId="44" applyFont="1" applyFill="1" applyBorder="1" applyAlignment="1">
      <alignment vertical="center" shrinkToFit="1"/>
    </xf>
    <xf numFmtId="0" fontId="12" fillId="29" borderId="16" xfId="44" applyFont="1" applyFill="1" applyBorder="1" applyAlignment="1">
      <alignment vertical="center" shrinkToFit="1"/>
    </xf>
    <xf numFmtId="0" fontId="12" fillId="29" borderId="17" xfId="44" applyFont="1" applyFill="1" applyBorder="1" applyAlignment="1">
      <alignment vertical="center" shrinkToFit="1"/>
    </xf>
    <xf numFmtId="0" fontId="12" fillId="0" borderId="30" xfId="0" applyFont="1" applyBorder="1" applyAlignment="1">
      <alignment horizontal="left" vertical="top" wrapText="1"/>
    </xf>
    <xf numFmtId="0" fontId="12" fillId="0" borderId="28" xfId="0" applyFont="1" applyBorder="1" applyAlignment="1">
      <alignment horizontal="left" vertical="top" wrapText="1"/>
    </xf>
    <xf numFmtId="0" fontId="12" fillId="0" borderId="31" xfId="0" applyFont="1" applyBorder="1" applyAlignment="1">
      <alignment horizontal="left" vertical="top" wrapText="1"/>
    </xf>
    <xf numFmtId="0" fontId="12" fillId="25" borderId="10" xfId="44" applyFont="1" applyFill="1" applyBorder="1" applyAlignment="1">
      <alignment horizontal="center" vertical="center"/>
    </xf>
    <xf numFmtId="0" fontId="12" fillId="25" borderId="10" xfId="44" applyFont="1" applyFill="1" applyBorder="1" applyAlignment="1">
      <alignment wrapText="1"/>
    </xf>
    <xf numFmtId="0" fontId="12" fillId="25" borderId="19" xfId="44" applyFont="1" applyFill="1" applyBorder="1" applyAlignment="1">
      <alignment horizontal="center" vertical="center"/>
    </xf>
    <xf numFmtId="0" fontId="12" fillId="25" borderId="16" xfId="44" applyFont="1" applyFill="1" applyBorder="1" applyAlignment="1">
      <alignment horizontal="center" vertical="center"/>
    </xf>
    <xf numFmtId="0" fontId="12" fillId="25" borderId="17" xfId="44" applyFont="1" applyFill="1" applyBorder="1" applyAlignment="1">
      <alignment horizontal="center" vertical="center"/>
    </xf>
    <xf numFmtId="0" fontId="9" fillId="24" borderId="72" xfId="43" applyFont="1" applyFill="1" applyBorder="1" applyAlignment="1">
      <alignment horizontal="center" vertical="center"/>
    </xf>
    <xf numFmtId="0" fontId="0" fillId="0" borderId="78" xfId="0" applyBorder="1">
      <alignment vertical="center"/>
    </xf>
    <xf numFmtId="0" fontId="0" fillId="0" borderId="73" xfId="0" applyBorder="1">
      <alignment vertical="center"/>
    </xf>
    <xf numFmtId="0" fontId="14" fillId="25" borderId="10" xfId="44" applyFont="1" applyFill="1" applyBorder="1" applyAlignment="1">
      <alignment horizontal="center" vertical="center"/>
    </xf>
    <xf numFmtId="0" fontId="12" fillId="25" borderId="19" xfId="0" applyFont="1" applyFill="1" applyBorder="1" applyAlignment="1">
      <alignment horizontal="left" vertical="top" wrapText="1"/>
    </xf>
    <xf numFmtId="0" fontId="12" fillId="25" borderId="16" xfId="0" applyFont="1" applyFill="1" applyBorder="1" applyAlignment="1">
      <alignment horizontal="left" vertical="top" wrapText="1"/>
    </xf>
    <xf numFmtId="0" fontId="12" fillId="25" borderId="17" xfId="0" applyFont="1" applyFill="1" applyBorder="1" applyAlignment="1">
      <alignment horizontal="left" vertical="top" wrapText="1"/>
    </xf>
    <xf numFmtId="0" fontId="12" fillId="0" borderId="18" xfId="44" applyFont="1" applyBorder="1" applyAlignment="1">
      <alignment horizontal="center" vertical="center"/>
    </xf>
    <xf numFmtId="0" fontId="12" fillId="0" borderId="18" xfId="0" applyFont="1" applyBorder="1" applyAlignment="1">
      <alignment horizontal="center" vertical="center"/>
    </xf>
    <xf numFmtId="0" fontId="14" fillId="0" borderId="15" xfId="44" applyFont="1" applyBorder="1" applyAlignment="1">
      <alignment horizontal="center" vertical="center"/>
    </xf>
    <xf numFmtId="0" fontId="0" fillId="0" borderId="0" xfId="0" applyAlignment="1">
      <alignment horizontal="center" vertical="center"/>
    </xf>
    <xf numFmtId="0" fontId="12" fillId="0" borderId="79" xfId="44" applyFont="1" applyBorder="1" applyAlignment="1">
      <alignment horizontal="center" vertical="center"/>
    </xf>
    <xf numFmtId="14" fontId="14" fillId="25" borderId="80" xfId="44" applyNumberFormat="1" applyFont="1" applyFill="1" applyBorder="1" applyAlignment="1">
      <alignment horizontal="center" vertical="center"/>
    </xf>
    <xf numFmtId="14" fontId="14" fillId="25" borderId="81" xfId="44" applyNumberFormat="1" applyFont="1" applyFill="1" applyBorder="1" applyAlignment="1">
      <alignment horizontal="center" vertical="center"/>
    </xf>
    <xf numFmtId="14" fontId="14" fillId="25" borderId="40" xfId="44" applyNumberFormat="1" applyFont="1" applyFill="1" applyBorder="1" applyAlignment="1">
      <alignment horizontal="center" vertical="center"/>
    </xf>
    <xf numFmtId="14" fontId="14" fillId="25" borderId="66" xfId="44" applyNumberFormat="1" applyFont="1" applyFill="1" applyBorder="1" applyAlignment="1">
      <alignment horizontal="center" vertical="center"/>
    </xf>
    <xf numFmtId="14" fontId="14" fillId="25" borderId="38" xfId="44" applyNumberFormat="1" applyFont="1" applyFill="1" applyBorder="1" applyAlignment="1">
      <alignment horizontal="center" vertical="center"/>
    </xf>
    <xf numFmtId="14" fontId="14" fillId="25" borderId="65" xfId="44" applyNumberFormat="1" applyFont="1" applyFill="1" applyBorder="1" applyAlignment="1">
      <alignment horizontal="center" vertical="center"/>
    </xf>
    <xf numFmtId="49" fontId="14" fillId="25" borderId="19" xfId="44" quotePrefix="1" applyNumberFormat="1" applyFont="1" applyFill="1" applyBorder="1" applyAlignment="1">
      <alignment horizontal="center" vertical="center"/>
    </xf>
    <xf numFmtId="49" fontId="14" fillId="25" borderId="17" xfId="44" quotePrefix="1" applyNumberFormat="1" applyFont="1" applyFill="1" applyBorder="1" applyAlignment="1">
      <alignment horizontal="center" vertical="center"/>
    </xf>
    <xf numFmtId="14" fontId="14" fillId="0" borderId="30" xfId="44" quotePrefix="1" applyNumberFormat="1" applyFont="1" applyBorder="1" applyAlignment="1">
      <alignment horizontal="center" vertical="center"/>
    </xf>
    <xf numFmtId="14" fontId="14" fillId="0" borderId="31" xfId="44" quotePrefix="1" applyNumberFormat="1" applyFont="1" applyBorder="1" applyAlignment="1">
      <alignment horizontal="center" vertical="center"/>
    </xf>
    <xf numFmtId="0" fontId="12" fillId="25" borderId="19" xfId="0" applyFont="1" applyFill="1" applyBorder="1" applyAlignment="1">
      <alignment vertical="top" wrapText="1"/>
    </xf>
    <xf numFmtId="0" fontId="12" fillId="25" borderId="16" xfId="0" applyFont="1" applyFill="1" applyBorder="1" applyAlignment="1">
      <alignment vertical="top" wrapText="1"/>
    </xf>
    <xf numFmtId="0" fontId="1" fillId="0" borderId="50" xfId="44" applyBorder="1" applyAlignment="1">
      <alignment horizontal="center"/>
    </xf>
    <xf numFmtId="0" fontId="0" fillId="0" borderId="22" xfId="0" applyBorder="1" applyAlignment="1"/>
    <xf numFmtId="0" fontId="1" fillId="0" borderId="25" xfId="44" applyBorder="1"/>
    <xf numFmtId="0" fontId="0" fillId="0" borderId="21" xfId="0" applyBorder="1" applyAlignment="1"/>
    <xf numFmtId="0" fontId="1" fillId="25" borderId="53" xfId="0" applyFont="1" applyFill="1" applyBorder="1">
      <alignment vertical="center"/>
    </xf>
    <xf numFmtId="0" fontId="1" fillId="25" borderId="56" xfId="0" applyFont="1" applyFill="1" applyBorder="1">
      <alignment vertical="center"/>
    </xf>
    <xf numFmtId="0" fontId="1" fillId="25" borderId="68" xfId="0" applyFont="1" applyFill="1" applyBorder="1">
      <alignment vertical="center"/>
    </xf>
    <xf numFmtId="0" fontId="1" fillId="25" borderId="69" xfId="0" applyFont="1" applyFill="1" applyBorder="1">
      <alignment vertical="center"/>
    </xf>
    <xf numFmtId="0" fontId="1" fillId="25" borderId="70" xfId="0" applyFont="1" applyFill="1" applyBorder="1">
      <alignment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68" xfId="0" applyFont="1" applyBorder="1" applyAlignment="1">
      <alignment horizontal="center" vertical="center"/>
    </xf>
    <xf numFmtId="0" fontId="9" fillId="0" borderId="70" xfId="0" applyFont="1" applyBorder="1" applyAlignment="1">
      <alignment horizontal="center" vertical="center"/>
    </xf>
    <xf numFmtId="0" fontId="8" fillId="0" borderId="19" xfId="44" applyFont="1" applyBorder="1" applyAlignment="1">
      <alignment vertical="top" wrapText="1"/>
    </xf>
    <xf numFmtId="0" fontId="8" fillId="0" borderId="17" xfId="44" applyFont="1" applyBorder="1" applyAlignment="1">
      <alignment vertical="top" wrapText="1"/>
    </xf>
    <xf numFmtId="0" fontId="12" fillId="30" borderId="19" xfId="44" applyFont="1" applyFill="1" applyBorder="1" applyAlignment="1">
      <alignment horizontal="center" vertical="top" wrapText="1"/>
    </xf>
    <xf numFmtId="0" fontId="12" fillId="30" borderId="16" xfId="44" applyFont="1" applyFill="1" applyBorder="1" applyAlignment="1">
      <alignment horizontal="center" vertical="top" wrapText="1"/>
    </xf>
    <xf numFmtId="0" fontId="12" fillId="30" borderId="17" xfId="44" applyFont="1" applyFill="1" applyBorder="1" applyAlignment="1">
      <alignment horizontal="center" vertical="top" wrapText="1"/>
    </xf>
    <xf numFmtId="0" fontId="12" fillId="29" borderId="10" xfId="44" applyFont="1" applyFill="1" applyBorder="1" applyAlignment="1">
      <alignment vertical="center" wrapText="1"/>
    </xf>
    <xf numFmtId="0" fontId="9" fillId="0" borderId="12" xfId="44" applyFont="1" applyBorder="1" applyAlignment="1">
      <alignment horizontal="center" vertical="center"/>
    </xf>
    <xf numFmtId="0" fontId="1" fillId="29" borderId="38" xfId="44" applyFill="1" applyBorder="1" applyAlignment="1">
      <alignment vertical="center" wrapText="1"/>
    </xf>
    <xf numFmtId="0" fontId="1" fillId="29" borderId="61" xfId="44" applyFill="1" applyBorder="1" applyAlignment="1">
      <alignment vertical="center" wrapText="1"/>
    </xf>
    <xf numFmtId="0" fontId="1" fillId="29" borderId="40" xfId="44" applyFill="1" applyBorder="1" applyAlignment="1">
      <alignment vertical="center" wrapText="1"/>
    </xf>
    <xf numFmtId="0" fontId="1" fillId="29" borderId="62" xfId="44" applyFill="1" applyBorder="1" applyAlignment="1">
      <alignment vertical="center" wrapText="1"/>
    </xf>
    <xf numFmtId="0" fontId="7" fillId="0" borderId="26" xfId="44" applyFont="1" applyBorder="1" applyAlignment="1">
      <alignment horizontal="center" vertical="center"/>
    </xf>
    <xf numFmtId="0" fontId="1" fillId="0" borderId="19" xfId="0" applyFont="1" applyBorder="1" applyAlignment="1">
      <alignment horizontal="center" vertical="center"/>
    </xf>
    <xf numFmtId="0" fontId="1" fillId="0" borderId="30" xfId="0" applyFont="1" applyBorder="1" applyAlignment="1">
      <alignment horizontal="center" vertical="center"/>
    </xf>
    <xf numFmtId="0" fontId="1" fillId="0" borderId="27" xfId="0" applyFont="1" applyBorder="1" applyAlignment="1">
      <alignment horizontal="center" vertical="center"/>
    </xf>
    <xf numFmtId="0" fontId="1" fillId="0" borderId="16" xfId="0" applyFont="1" applyBorder="1" applyAlignment="1">
      <alignment horizontal="center" vertical="center"/>
    </xf>
    <xf numFmtId="0" fontId="1" fillId="0" borderId="28" xfId="0" applyFont="1" applyBorder="1" applyAlignment="1">
      <alignment horizontal="center" vertical="center"/>
    </xf>
    <xf numFmtId="0" fontId="1" fillId="0" borderId="17" xfId="0" applyFont="1" applyBorder="1" applyAlignment="1">
      <alignment horizontal="center" vertical="center"/>
    </xf>
    <xf numFmtId="0" fontId="14" fillId="28" borderId="72" xfId="43" applyFont="1" applyFill="1" applyBorder="1" applyAlignment="1">
      <alignment horizontal="center" vertical="center"/>
    </xf>
    <xf numFmtId="0" fontId="34" fillId="28" borderId="73" xfId="0" applyFont="1" applyFill="1" applyBorder="1">
      <alignment vertical="center"/>
    </xf>
    <xf numFmtId="0" fontId="12" fillId="0" borderId="19" xfId="44"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共同審査会公告前様式2-2" xfId="43" xr:uid="{00000000-0005-0000-0000-00002B000000}"/>
    <cellStyle name="標準_特別簡易型例" xfId="44" xr:uid="{00000000-0005-0000-0000-00002C000000}"/>
    <cellStyle name="良い" xfId="45" builtinId="26" customBuiltin="1"/>
  </cellStyles>
  <dxfs count="3">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9525</xdr:colOff>
      <xdr:row>8</xdr:row>
      <xdr:rowOff>9525</xdr:rowOff>
    </xdr:from>
    <xdr:to>
      <xdr:col>8</xdr:col>
      <xdr:colOff>200025</xdr:colOff>
      <xdr:row>10</xdr:row>
      <xdr:rowOff>9525</xdr:rowOff>
    </xdr:to>
    <xdr:sp macro="" textlink="">
      <xdr:nvSpPr>
        <xdr:cNvPr id="47293" name="AutoShape 1">
          <a:extLst>
            <a:ext uri="{FF2B5EF4-FFF2-40B4-BE49-F238E27FC236}">
              <a16:creationId xmlns:a16="http://schemas.microsoft.com/office/drawing/2014/main" id="{30401A24-AF06-045C-94B5-C26A19ECE18E}"/>
            </a:ext>
          </a:extLst>
        </xdr:cNvPr>
        <xdr:cNvSpPr>
          <a:spLocks/>
        </xdr:cNvSpPr>
      </xdr:nvSpPr>
      <xdr:spPr bwMode="auto">
        <a:xfrm>
          <a:off x="14506575" y="2028825"/>
          <a:ext cx="190500" cy="419100"/>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10</xdr:row>
      <xdr:rowOff>9524</xdr:rowOff>
    </xdr:from>
    <xdr:to>
      <xdr:col>8</xdr:col>
      <xdr:colOff>190500</xdr:colOff>
      <xdr:row>12</xdr:row>
      <xdr:rowOff>304799</xdr:rowOff>
    </xdr:to>
    <xdr:sp macro="" textlink="">
      <xdr:nvSpPr>
        <xdr:cNvPr id="47294" name="AutoShape 2">
          <a:extLst>
            <a:ext uri="{FF2B5EF4-FFF2-40B4-BE49-F238E27FC236}">
              <a16:creationId xmlns:a16="http://schemas.microsoft.com/office/drawing/2014/main" id="{3FFA2A0E-40F6-D25D-92E7-EE414BCA8210}"/>
            </a:ext>
          </a:extLst>
        </xdr:cNvPr>
        <xdr:cNvSpPr>
          <a:spLocks/>
        </xdr:cNvSpPr>
      </xdr:nvSpPr>
      <xdr:spPr bwMode="auto">
        <a:xfrm>
          <a:off x="13776325" y="2486024"/>
          <a:ext cx="180975" cy="1565275"/>
        </a:xfrm>
        <a:prstGeom prst="rightBrace">
          <a:avLst>
            <a:gd name="adj1" fmla="val 6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13</xdr:row>
      <xdr:rowOff>9525</xdr:rowOff>
    </xdr:from>
    <xdr:to>
      <xdr:col>8</xdr:col>
      <xdr:colOff>200025</xdr:colOff>
      <xdr:row>15</xdr:row>
      <xdr:rowOff>9525</xdr:rowOff>
    </xdr:to>
    <xdr:sp macro="" textlink="">
      <xdr:nvSpPr>
        <xdr:cNvPr id="47295" name="AutoShape 3">
          <a:extLst>
            <a:ext uri="{FF2B5EF4-FFF2-40B4-BE49-F238E27FC236}">
              <a16:creationId xmlns:a16="http://schemas.microsoft.com/office/drawing/2014/main" id="{77020B28-C5EF-B811-6542-1A32672889CA}"/>
            </a:ext>
          </a:extLst>
        </xdr:cNvPr>
        <xdr:cNvSpPr>
          <a:spLocks/>
        </xdr:cNvSpPr>
      </xdr:nvSpPr>
      <xdr:spPr bwMode="auto">
        <a:xfrm>
          <a:off x="14506575" y="4095750"/>
          <a:ext cx="190500" cy="419100"/>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16</xdr:row>
      <xdr:rowOff>9525</xdr:rowOff>
    </xdr:from>
    <xdr:to>
      <xdr:col>8</xdr:col>
      <xdr:colOff>200025</xdr:colOff>
      <xdr:row>18</xdr:row>
      <xdr:rowOff>161925</xdr:rowOff>
    </xdr:to>
    <xdr:sp macro="" textlink="">
      <xdr:nvSpPr>
        <xdr:cNvPr id="47296" name="AutoShape 4">
          <a:extLst>
            <a:ext uri="{FF2B5EF4-FFF2-40B4-BE49-F238E27FC236}">
              <a16:creationId xmlns:a16="http://schemas.microsoft.com/office/drawing/2014/main" id="{6236F444-05E4-E1E1-5394-F192C4DBE3CA}"/>
            </a:ext>
          </a:extLst>
        </xdr:cNvPr>
        <xdr:cNvSpPr>
          <a:spLocks/>
        </xdr:cNvSpPr>
      </xdr:nvSpPr>
      <xdr:spPr bwMode="auto">
        <a:xfrm>
          <a:off x="14506575" y="4724400"/>
          <a:ext cx="190500" cy="571500"/>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28</xdr:row>
      <xdr:rowOff>9525</xdr:rowOff>
    </xdr:from>
    <xdr:to>
      <xdr:col>8</xdr:col>
      <xdr:colOff>136072</xdr:colOff>
      <xdr:row>33</xdr:row>
      <xdr:rowOff>161925</xdr:rowOff>
    </xdr:to>
    <xdr:sp macro="" textlink="">
      <xdr:nvSpPr>
        <xdr:cNvPr id="47297" name="AutoShape 5">
          <a:extLst>
            <a:ext uri="{FF2B5EF4-FFF2-40B4-BE49-F238E27FC236}">
              <a16:creationId xmlns:a16="http://schemas.microsoft.com/office/drawing/2014/main" id="{E8234682-3D0B-C1B3-D22E-35420D5B7DA9}"/>
            </a:ext>
          </a:extLst>
        </xdr:cNvPr>
        <xdr:cNvSpPr>
          <a:spLocks/>
        </xdr:cNvSpPr>
      </xdr:nvSpPr>
      <xdr:spPr bwMode="auto">
        <a:xfrm>
          <a:off x="14514739" y="7996918"/>
          <a:ext cx="126547" cy="1172936"/>
        </a:xfrm>
        <a:prstGeom prst="rightBrace">
          <a:avLst>
            <a:gd name="adj1" fmla="val 5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50346</xdr:colOff>
      <xdr:row>34</xdr:row>
      <xdr:rowOff>23132</xdr:rowOff>
    </xdr:from>
    <xdr:to>
      <xdr:col>8</xdr:col>
      <xdr:colOff>204107</xdr:colOff>
      <xdr:row>37</xdr:row>
      <xdr:rowOff>299357</xdr:rowOff>
    </xdr:to>
    <xdr:sp macro="" textlink="">
      <xdr:nvSpPr>
        <xdr:cNvPr id="47298" name="AutoShape 6">
          <a:extLst>
            <a:ext uri="{FF2B5EF4-FFF2-40B4-BE49-F238E27FC236}">
              <a16:creationId xmlns:a16="http://schemas.microsoft.com/office/drawing/2014/main" id="{FC2331BB-9709-9BC5-DF72-20DB9B073131}"/>
            </a:ext>
          </a:extLst>
        </xdr:cNvPr>
        <xdr:cNvSpPr>
          <a:spLocks/>
        </xdr:cNvSpPr>
      </xdr:nvSpPr>
      <xdr:spPr bwMode="auto">
        <a:xfrm>
          <a:off x="14555560" y="9235168"/>
          <a:ext cx="153761" cy="1215118"/>
        </a:xfrm>
        <a:prstGeom prst="rightBrace">
          <a:avLst>
            <a:gd name="adj1" fmla="val 4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19050</xdr:colOff>
      <xdr:row>38</xdr:row>
      <xdr:rowOff>9525</xdr:rowOff>
    </xdr:from>
    <xdr:to>
      <xdr:col>8</xdr:col>
      <xdr:colOff>149679</xdr:colOff>
      <xdr:row>41</xdr:row>
      <xdr:rowOff>163286</xdr:rowOff>
    </xdr:to>
    <xdr:sp macro="" textlink="">
      <xdr:nvSpPr>
        <xdr:cNvPr id="47299" name="AutoShape 7">
          <a:extLst>
            <a:ext uri="{FF2B5EF4-FFF2-40B4-BE49-F238E27FC236}">
              <a16:creationId xmlns:a16="http://schemas.microsoft.com/office/drawing/2014/main" id="{BE284BEA-39FA-D466-584B-1FBDE643E8C1}"/>
            </a:ext>
          </a:extLst>
        </xdr:cNvPr>
        <xdr:cNvSpPr>
          <a:spLocks/>
        </xdr:cNvSpPr>
      </xdr:nvSpPr>
      <xdr:spPr bwMode="auto">
        <a:xfrm>
          <a:off x="14524264" y="10473418"/>
          <a:ext cx="130629" cy="766082"/>
        </a:xfrm>
        <a:prstGeom prst="rightBrace">
          <a:avLst>
            <a:gd name="adj1" fmla="val 17994"/>
            <a:gd name="adj2" fmla="val 566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42</xdr:row>
      <xdr:rowOff>9525</xdr:rowOff>
    </xdr:from>
    <xdr:to>
      <xdr:col>8</xdr:col>
      <xdr:colOff>136072</xdr:colOff>
      <xdr:row>45</xdr:row>
      <xdr:rowOff>9525</xdr:rowOff>
    </xdr:to>
    <xdr:sp macro="" textlink="">
      <xdr:nvSpPr>
        <xdr:cNvPr id="47300" name="AutoShape 8">
          <a:extLst>
            <a:ext uri="{FF2B5EF4-FFF2-40B4-BE49-F238E27FC236}">
              <a16:creationId xmlns:a16="http://schemas.microsoft.com/office/drawing/2014/main" id="{CF2B4C44-1DFA-E191-C58B-CAD95173FD07}"/>
            </a:ext>
          </a:extLst>
        </xdr:cNvPr>
        <xdr:cNvSpPr>
          <a:spLocks/>
        </xdr:cNvSpPr>
      </xdr:nvSpPr>
      <xdr:spPr bwMode="auto">
        <a:xfrm>
          <a:off x="14514739" y="11289846"/>
          <a:ext cx="126547" cy="789215"/>
        </a:xfrm>
        <a:prstGeom prst="rightBrace">
          <a:avLst>
            <a:gd name="adj1" fmla="val 3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45</xdr:row>
      <xdr:rowOff>9525</xdr:rowOff>
    </xdr:from>
    <xdr:to>
      <xdr:col>8</xdr:col>
      <xdr:colOff>108857</xdr:colOff>
      <xdr:row>47</xdr:row>
      <xdr:rowOff>161925</xdr:rowOff>
    </xdr:to>
    <xdr:sp macro="" textlink="">
      <xdr:nvSpPr>
        <xdr:cNvPr id="47301" name="AutoShape 9">
          <a:extLst>
            <a:ext uri="{FF2B5EF4-FFF2-40B4-BE49-F238E27FC236}">
              <a16:creationId xmlns:a16="http://schemas.microsoft.com/office/drawing/2014/main" id="{E641CD47-99B0-85DD-C16C-83A569D410BC}"/>
            </a:ext>
          </a:extLst>
        </xdr:cNvPr>
        <xdr:cNvSpPr>
          <a:spLocks/>
        </xdr:cNvSpPr>
      </xdr:nvSpPr>
      <xdr:spPr bwMode="auto">
        <a:xfrm>
          <a:off x="14514739" y="12079061"/>
          <a:ext cx="99332" cy="737507"/>
        </a:xfrm>
        <a:prstGeom prst="rightBrace">
          <a:avLst>
            <a:gd name="adj1" fmla="val 3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9524</xdr:colOff>
      <xdr:row>52</xdr:row>
      <xdr:rowOff>9524</xdr:rowOff>
    </xdr:from>
    <xdr:to>
      <xdr:col>8</xdr:col>
      <xdr:colOff>165099</xdr:colOff>
      <xdr:row>55</xdr:row>
      <xdr:rowOff>279399</xdr:rowOff>
    </xdr:to>
    <xdr:sp macro="" textlink="">
      <xdr:nvSpPr>
        <xdr:cNvPr id="47302" name="AutoShape 10">
          <a:extLst>
            <a:ext uri="{FF2B5EF4-FFF2-40B4-BE49-F238E27FC236}">
              <a16:creationId xmlns:a16="http://schemas.microsoft.com/office/drawing/2014/main" id="{460E498D-3F10-A88B-D1F5-CA8F41EDF270}"/>
            </a:ext>
          </a:extLst>
        </xdr:cNvPr>
        <xdr:cNvSpPr>
          <a:spLocks/>
        </xdr:cNvSpPr>
      </xdr:nvSpPr>
      <xdr:spPr bwMode="auto">
        <a:xfrm>
          <a:off x="13776324" y="13712824"/>
          <a:ext cx="155575" cy="1222375"/>
        </a:xfrm>
        <a:prstGeom prst="rightBrace">
          <a:avLst>
            <a:gd name="adj1" fmla="val 4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0</xdr:colOff>
      <xdr:row>56</xdr:row>
      <xdr:rowOff>22225</xdr:rowOff>
    </xdr:from>
    <xdr:to>
      <xdr:col>8</xdr:col>
      <xdr:colOff>163286</xdr:colOff>
      <xdr:row>59</xdr:row>
      <xdr:rowOff>148772</xdr:rowOff>
    </xdr:to>
    <xdr:sp macro="" textlink="">
      <xdr:nvSpPr>
        <xdr:cNvPr id="47303" name="AutoShape 11">
          <a:extLst>
            <a:ext uri="{FF2B5EF4-FFF2-40B4-BE49-F238E27FC236}">
              <a16:creationId xmlns:a16="http://schemas.microsoft.com/office/drawing/2014/main" id="{6DE1FDC2-6375-7AF0-E086-633FFB66CD69}"/>
            </a:ext>
          </a:extLst>
        </xdr:cNvPr>
        <xdr:cNvSpPr>
          <a:spLocks/>
        </xdr:cNvSpPr>
      </xdr:nvSpPr>
      <xdr:spPr bwMode="auto">
        <a:xfrm>
          <a:off x="13766800" y="14995525"/>
          <a:ext cx="163286" cy="774247"/>
        </a:xfrm>
        <a:prstGeom prst="rightBrace">
          <a:avLst>
            <a:gd name="adj1" fmla="val 3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69</xdr:row>
      <xdr:rowOff>9525</xdr:rowOff>
    </xdr:from>
    <xdr:to>
      <xdr:col>8</xdr:col>
      <xdr:colOff>149679</xdr:colOff>
      <xdr:row>73</xdr:row>
      <xdr:rowOff>161925</xdr:rowOff>
    </xdr:to>
    <xdr:sp macro="" textlink="">
      <xdr:nvSpPr>
        <xdr:cNvPr id="47304" name="AutoShape 12">
          <a:extLst>
            <a:ext uri="{FF2B5EF4-FFF2-40B4-BE49-F238E27FC236}">
              <a16:creationId xmlns:a16="http://schemas.microsoft.com/office/drawing/2014/main" id="{8B0BDCF6-9D65-E612-C3CF-18F32C90B5F0}"/>
            </a:ext>
          </a:extLst>
        </xdr:cNvPr>
        <xdr:cNvSpPr>
          <a:spLocks/>
        </xdr:cNvSpPr>
      </xdr:nvSpPr>
      <xdr:spPr bwMode="auto">
        <a:xfrm>
          <a:off x="14514739" y="18066204"/>
          <a:ext cx="140154" cy="1322614"/>
        </a:xfrm>
        <a:prstGeom prst="rightBrace">
          <a:avLst>
            <a:gd name="adj1" fmla="val 5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23132</xdr:colOff>
      <xdr:row>74</xdr:row>
      <xdr:rowOff>9525</xdr:rowOff>
    </xdr:from>
    <xdr:to>
      <xdr:col>8</xdr:col>
      <xdr:colOff>108857</xdr:colOff>
      <xdr:row>76</xdr:row>
      <xdr:rowOff>161925</xdr:rowOff>
    </xdr:to>
    <xdr:sp macro="" textlink="">
      <xdr:nvSpPr>
        <xdr:cNvPr id="47305" name="AutoShape 13">
          <a:extLst>
            <a:ext uri="{FF2B5EF4-FFF2-40B4-BE49-F238E27FC236}">
              <a16:creationId xmlns:a16="http://schemas.microsoft.com/office/drawing/2014/main" id="{5B2D6CB4-4989-EAE7-7224-A7D1D80F158B}"/>
            </a:ext>
          </a:extLst>
        </xdr:cNvPr>
        <xdr:cNvSpPr>
          <a:spLocks/>
        </xdr:cNvSpPr>
      </xdr:nvSpPr>
      <xdr:spPr bwMode="auto">
        <a:xfrm>
          <a:off x="14528346" y="19617418"/>
          <a:ext cx="85725" cy="914400"/>
        </a:xfrm>
        <a:prstGeom prst="rightBrace">
          <a:avLst>
            <a:gd name="adj1" fmla="val 4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23132</xdr:colOff>
      <xdr:row>77</xdr:row>
      <xdr:rowOff>9525</xdr:rowOff>
    </xdr:from>
    <xdr:to>
      <xdr:col>8</xdr:col>
      <xdr:colOff>149679</xdr:colOff>
      <xdr:row>79</xdr:row>
      <xdr:rowOff>161925</xdr:rowOff>
    </xdr:to>
    <xdr:sp macro="" textlink="">
      <xdr:nvSpPr>
        <xdr:cNvPr id="47306" name="AutoShape 14">
          <a:extLst>
            <a:ext uri="{FF2B5EF4-FFF2-40B4-BE49-F238E27FC236}">
              <a16:creationId xmlns:a16="http://schemas.microsoft.com/office/drawing/2014/main" id="{003A9299-84E7-6085-75A6-DE36682A4CCF}"/>
            </a:ext>
          </a:extLst>
        </xdr:cNvPr>
        <xdr:cNvSpPr>
          <a:spLocks/>
        </xdr:cNvSpPr>
      </xdr:nvSpPr>
      <xdr:spPr bwMode="auto">
        <a:xfrm>
          <a:off x="14528346" y="20583525"/>
          <a:ext cx="126547" cy="560614"/>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50346</xdr:colOff>
      <xdr:row>80</xdr:row>
      <xdr:rowOff>9525</xdr:rowOff>
    </xdr:from>
    <xdr:to>
      <xdr:col>8</xdr:col>
      <xdr:colOff>122464</xdr:colOff>
      <xdr:row>82</xdr:row>
      <xdr:rowOff>161925</xdr:rowOff>
    </xdr:to>
    <xdr:sp macro="" textlink="">
      <xdr:nvSpPr>
        <xdr:cNvPr id="47307" name="AutoShape 15">
          <a:extLst>
            <a:ext uri="{FF2B5EF4-FFF2-40B4-BE49-F238E27FC236}">
              <a16:creationId xmlns:a16="http://schemas.microsoft.com/office/drawing/2014/main" id="{FED351F0-8741-D124-95C6-252276B7242E}"/>
            </a:ext>
          </a:extLst>
        </xdr:cNvPr>
        <xdr:cNvSpPr>
          <a:spLocks/>
        </xdr:cNvSpPr>
      </xdr:nvSpPr>
      <xdr:spPr bwMode="auto">
        <a:xfrm>
          <a:off x="14555560" y="21195846"/>
          <a:ext cx="72118" cy="587829"/>
        </a:xfrm>
        <a:prstGeom prst="rightBrace">
          <a:avLst>
            <a:gd name="adj1" fmla="val 2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19</xdr:row>
      <xdr:rowOff>9525</xdr:rowOff>
    </xdr:from>
    <xdr:to>
      <xdr:col>8</xdr:col>
      <xdr:colOff>190500</xdr:colOff>
      <xdr:row>23</xdr:row>
      <xdr:rowOff>367393</xdr:rowOff>
    </xdr:to>
    <xdr:sp macro="" textlink="">
      <xdr:nvSpPr>
        <xdr:cNvPr id="47308" name="AutoShape 16">
          <a:extLst>
            <a:ext uri="{FF2B5EF4-FFF2-40B4-BE49-F238E27FC236}">
              <a16:creationId xmlns:a16="http://schemas.microsoft.com/office/drawing/2014/main" id="{1E65CD7E-3BB1-1FDC-5904-E7962397DAED}"/>
            </a:ext>
          </a:extLst>
        </xdr:cNvPr>
        <xdr:cNvSpPr>
          <a:spLocks/>
        </xdr:cNvSpPr>
      </xdr:nvSpPr>
      <xdr:spPr bwMode="auto">
        <a:xfrm>
          <a:off x="14514739" y="5275489"/>
          <a:ext cx="180975" cy="1881868"/>
        </a:xfrm>
        <a:prstGeom prst="rightBrace">
          <a:avLst>
            <a:gd name="adj1" fmla="val 7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60</xdr:row>
      <xdr:rowOff>22225</xdr:rowOff>
    </xdr:from>
    <xdr:to>
      <xdr:col>8</xdr:col>
      <xdr:colOff>108857</xdr:colOff>
      <xdr:row>62</xdr:row>
      <xdr:rowOff>203200</xdr:rowOff>
    </xdr:to>
    <xdr:sp macro="" textlink="">
      <xdr:nvSpPr>
        <xdr:cNvPr id="47310" name="AutoShape 19">
          <a:extLst>
            <a:ext uri="{FF2B5EF4-FFF2-40B4-BE49-F238E27FC236}">
              <a16:creationId xmlns:a16="http://schemas.microsoft.com/office/drawing/2014/main" id="{A696524A-2305-A351-1CC9-3A35BB73D67F}"/>
            </a:ext>
          </a:extLst>
        </xdr:cNvPr>
        <xdr:cNvSpPr>
          <a:spLocks/>
        </xdr:cNvSpPr>
      </xdr:nvSpPr>
      <xdr:spPr bwMode="auto">
        <a:xfrm>
          <a:off x="13776325" y="15859125"/>
          <a:ext cx="99332" cy="688975"/>
        </a:xfrm>
        <a:prstGeom prst="rightBrace">
          <a:avLst>
            <a:gd name="adj1" fmla="val 3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8</xdr:col>
      <xdr:colOff>1</xdr:colOff>
      <xdr:row>63</xdr:row>
      <xdr:rowOff>19957</xdr:rowOff>
    </xdr:from>
    <xdr:to>
      <xdr:col>8</xdr:col>
      <xdr:colOff>156708</xdr:colOff>
      <xdr:row>65</xdr:row>
      <xdr:rowOff>12700</xdr:rowOff>
    </xdr:to>
    <xdr:pic>
      <xdr:nvPicPr>
        <xdr:cNvPr id="2" name="図 1">
          <a:extLst>
            <a:ext uri="{FF2B5EF4-FFF2-40B4-BE49-F238E27FC236}">
              <a16:creationId xmlns:a16="http://schemas.microsoft.com/office/drawing/2014/main" id="{A7B210BC-8838-19B8-4FDF-A390A3A251CE}"/>
            </a:ext>
          </a:extLst>
        </xdr:cNvPr>
        <xdr:cNvPicPr>
          <a:picLocks noChangeAspect="1"/>
        </xdr:cNvPicPr>
      </xdr:nvPicPr>
      <xdr:blipFill>
        <a:blip xmlns:r="http://schemas.openxmlformats.org/officeDocument/2006/relationships" r:embed="rId1"/>
        <a:stretch>
          <a:fillRect/>
        </a:stretch>
      </xdr:blipFill>
      <xdr:spPr>
        <a:xfrm>
          <a:off x="13766801" y="16618857"/>
          <a:ext cx="156707" cy="602343"/>
        </a:xfrm>
        <a:prstGeom prst="rect">
          <a:avLst/>
        </a:prstGeom>
      </xdr:spPr>
    </xdr:pic>
    <xdr:clientData/>
  </xdr:twoCellAnchor>
  <xdr:twoCellAnchor>
    <xdr:from>
      <xdr:col>8</xdr:col>
      <xdr:colOff>63954</xdr:colOff>
      <xdr:row>83</xdr:row>
      <xdr:rowOff>40822</xdr:rowOff>
    </xdr:from>
    <xdr:to>
      <xdr:col>8</xdr:col>
      <xdr:colOff>122466</xdr:colOff>
      <xdr:row>84</xdr:row>
      <xdr:rowOff>163286</xdr:rowOff>
    </xdr:to>
    <xdr:sp macro="" textlink="">
      <xdr:nvSpPr>
        <xdr:cNvPr id="3" name="AutoShape 19">
          <a:extLst>
            <a:ext uri="{FF2B5EF4-FFF2-40B4-BE49-F238E27FC236}">
              <a16:creationId xmlns:a16="http://schemas.microsoft.com/office/drawing/2014/main" id="{E74BBBA3-9B5D-49F2-A92D-31D9D4874DED}"/>
            </a:ext>
          </a:extLst>
        </xdr:cNvPr>
        <xdr:cNvSpPr>
          <a:spLocks/>
        </xdr:cNvSpPr>
      </xdr:nvSpPr>
      <xdr:spPr bwMode="auto">
        <a:xfrm>
          <a:off x="14569168" y="21893893"/>
          <a:ext cx="58512" cy="353786"/>
        </a:xfrm>
        <a:prstGeom prst="rightBrace">
          <a:avLst>
            <a:gd name="adj1" fmla="val 3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15</xdr:row>
      <xdr:rowOff>9525</xdr:rowOff>
    </xdr:from>
    <xdr:to>
      <xdr:col>9</xdr:col>
      <xdr:colOff>99680</xdr:colOff>
      <xdr:row>17</xdr:row>
      <xdr:rowOff>9525</xdr:rowOff>
    </xdr:to>
    <xdr:sp macro="" textlink="">
      <xdr:nvSpPr>
        <xdr:cNvPr id="45607" name="AutoShape 1">
          <a:extLst>
            <a:ext uri="{FF2B5EF4-FFF2-40B4-BE49-F238E27FC236}">
              <a16:creationId xmlns:a16="http://schemas.microsoft.com/office/drawing/2014/main" id="{621D5994-E780-97D5-99F3-7834871C1233}"/>
            </a:ext>
          </a:extLst>
        </xdr:cNvPr>
        <xdr:cNvSpPr>
          <a:spLocks/>
        </xdr:cNvSpPr>
      </xdr:nvSpPr>
      <xdr:spPr bwMode="auto">
        <a:xfrm>
          <a:off x="14009060" y="3487258"/>
          <a:ext cx="90155" cy="420872"/>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17</xdr:row>
      <xdr:rowOff>9524</xdr:rowOff>
    </xdr:from>
    <xdr:to>
      <xdr:col>9</xdr:col>
      <xdr:colOff>121831</xdr:colOff>
      <xdr:row>19</xdr:row>
      <xdr:rowOff>310115</xdr:rowOff>
    </xdr:to>
    <xdr:sp macro="" textlink="">
      <xdr:nvSpPr>
        <xdr:cNvPr id="45608" name="AutoShape 2">
          <a:extLst>
            <a:ext uri="{FF2B5EF4-FFF2-40B4-BE49-F238E27FC236}">
              <a16:creationId xmlns:a16="http://schemas.microsoft.com/office/drawing/2014/main" id="{944A8F0A-E2E4-2329-233A-E29582A2F555}"/>
            </a:ext>
          </a:extLst>
        </xdr:cNvPr>
        <xdr:cNvSpPr>
          <a:spLocks/>
        </xdr:cNvSpPr>
      </xdr:nvSpPr>
      <xdr:spPr bwMode="auto">
        <a:xfrm>
          <a:off x="14009060" y="3908129"/>
          <a:ext cx="112306" cy="1563207"/>
        </a:xfrm>
        <a:prstGeom prst="rightBrace">
          <a:avLst>
            <a:gd name="adj1" fmla="val 6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20</xdr:row>
      <xdr:rowOff>9525</xdr:rowOff>
    </xdr:from>
    <xdr:to>
      <xdr:col>9</xdr:col>
      <xdr:colOff>121831</xdr:colOff>
      <xdr:row>22</xdr:row>
      <xdr:rowOff>9525</xdr:rowOff>
    </xdr:to>
    <xdr:sp macro="" textlink="">
      <xdr:nvSpPr>
        <xdr:cNvPr id="45609" name="AutoShape 3">
          <a:extLst>
            <a:ext uri="{FF2B5EF4-FFF2-40B4-BE49-F238E27FC236}">
              <a16:creationId xmlns:a16="http://schemas.microsoft.com/office/drawing/2014/main" id="{9E974177-E516-F148-A4B9-19DDF0FD54F0}"/>
            </a:ext>
          </a:extLst>
        </xdr:cNvPr>
        <xdr:cNvSpPr>
          <a:spLocks/>
        </xdr:cNvSpPr>
      </xdr:nvSpPr>
      <xdr:spPr bwMode="auto">
        <a:xfrm>
          <a:off x="14009060" y="5547316"/>
          <a:ext cx="112306" cy="420872"/>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23</xdr:row>
      <xdr:rowOff>9525</xdr:rowOff>
    </xdr:from>
    <xdr:to>
      <xdr:col>9</xdr:col>
      <xdr:colOff>88605</xdr:colOff>
      <xdr:row>25</xdr:row>
      <xdr:rowOff>161925</xdr:rowOff>
    </xdr:to>
    <xdr:sp macro="" textlink="">
      <xdr:nvSpPr>
        <xdr:cNvPr id="45610" name="AutoShape 4">
          <a:extLst>
            <a:ext uri="{FF2B5EF4-FFF2-40B4-BE49-F238E27FC236}">
              <a16:creationId xmlns:a16="http://schemas.microsoft.com/office/drawing/2014/main" id="{CF984908-652D-F090-4912-CD3FF922316E}"/>
            </a:ext>
          </a:extLst>
        </xdr:cNvPr>
        <xdr:cNvSpPr>
          <a:spLocks/>
        </xdr:cNvSpPr>
      </xdr:nvSpPr>
      <xdr:spPr bwMode="auto">
        <a:xfrm>
          <a:off x="14009060" y="6178624"/>
          <a:ext cx="79080" cy="573272"/>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9524</xdr:colOff>
      <xdr:row>35</xdr:row>
      <xdr:rowOff>9525</xdr:rowOff>
    </xdr:from>
    <xdr:to>
      <xdr:col>9</xdr:col>
      <xdr:colOff>166133</xdr:colOff>
      <xdr:row>40</xdr:row>
      <xdr:rowOff>188285</xdr:rowOff>
    </xdr:to>
    <xdr:sp macro="" textlink="">
      <xdr:nvSpPr>
        <xdr:cNvPr id="45611" name="AutoShape 5">
          <a:extLst>
            <a:ext uri="{FF2B5EF4-FFF2-40B4-BE49-F238E27FC236}">
              <a16:creationId xmlns:a16="http://schemas.microsoft.com/office/drawing/2014/main" id="{45075274-4382-5202-7126-584782EFF034}"/>
            </a:ext>
          </a:extLst>
        </xdr:cNvPr>
        <xdr:cNvSpPr>
          <a:spLocks/>
        </xdr:cNvSpPr>
      </xdr:nvSpPr>
      <xdr:spPr bwMode="auto">
        <a:xfrm>
          <a:off x="14009059" y="9534525"/>
          <a:ext cx="156609" cy="1230940"/>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41</xdr:row>
      <xdr:rowOff>9525</xdr:rowOff>
    </xdr:from>
    <xdr:to>
      <xdr:col>9</xdr:col>
      <xdr:colOff>110756</xdr:colOff>
      <xdr:row>43</xdr:row>
      <xdr:rowOff>354419</xdr:rowOff>
    </xdr:to>
    <xdr:sp macro="" textlink="">
      <xdr:nvSpPr>
        <xdr:cNvPr id="45612" name="AutoShape 6">
          <a:extLst>
            <a:ext uri="{FF2B5EF4-FFF2-40B4-BE49-F238E27FC236}">
              <a16:creationId xmlns:a16="http://schemas.microsoft.com/office/drawing/2014/main" id="{0F045D1C-E4B8-D60C-6C75-379FA8302A92}"/>
            </a:ext>
          </a:extLst>
        </xdr:cNvPr>
        <xdr:cNvSpPr>
          <a:spLocks/>
        </xdr:cNvSpPr>
      </xdr:nvSpPr>
      <xdr:spPr bwMode="auto">
        <a:xfrm>
          <a:off x="14009060" y="10797141"/>
          <a:ext cx="101231" cy="765766"/>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44</xdr:row>
      <xdr:rowOff>9525</xdr:rowOff>
    </xdr:from>
    <xdr:to>
      <xdr:col>9</xdr:col>
      <xdr:colOff>110756</xdr:colOff>
      <xdr:row>47</xdr:row>
      <xdr:rowOff>161925</xdr:rowOff>
    </xdr:to>
    <xdr:sp macro="" textlink="">
      <xdr:nvSpPr>
        <xdr:cNvPr id="45613" name="AutoShape 7">
          <a:extLst>
            <a:ext uri="{FF2B5EF4-FFF2-40B4-BE49-F238E27FC236}">
              <a16:creationId xmlns:a16="http://schemas.microsoft.com/office/drawing/2014/main" id="{86404A5B-07EA-48ED-CD6B-D664181AB800}"/>
            </a:ext>
          </a:extLst>
        </xdr:cNvPr>
        <xdr:cNvSpPr>
          <a:spLocks/>
        </xdr:cNvSpPr>
      </xdr:nvSpPr>
      <xdr:spPr bwMode="auto">
        <a:xfrm>
          <a:off x="14009060" y="11594583"/>
          <a:ext cx="101231" cy="783708"/>
        </a:xfrm>
        <a:prstGeom prst="rightBrace">
          <a:avLst>
            <a:gd name="adj1" fmla="val 3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48</xdr:row>
      <xdr:rowOff>9525</xdr:rowOff>
    </xdr:from>
    <xdr:to>
      <xdr:col>9</xdr:col>
      <xdr:colOff>77529</xdr:colOff>
      <xdr:row>50</xdr:row>
      <xdr:rowOff>166134</xdr:rowOff>
    </xdr:to>
    <xdr:sp macro="" textlink="">
      <xdr:nvSpPr>
        <xdr:cNvPr id="45614" name="AutoShape 8">
          <a:extLst>
            <a:ext uri="{FF2B5EF4-FFF2-40B4-BE49-F238E27FC236}">
              <a16:creationId xmlns:a16="http://schemas.microsoft.com/office/drawing/2014/main" id="{9BDC94E1-7D89-8429-C916-299B2F845C30}"/>
            </a:ext>
          </a:extLst>
        </xdr:cNvPr>
        <xdr:cNvSpPr>
          <a:spLocks/>
        </xdr:cNvSpPr>
      </xdr:nvSpPr>
      <xdr:spPr bwMode="auto">
        <a:xfrm>
          <a:off x="14009060" y="12436327"/>
          <a:ext cx="68004" cy="743615"/>
        </a:xfrm>
        <a:prstGeom prst="rightBrace">
          <a:avLst>
            <a:gd name="adj1" fmla="val 3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9524</xdr:colOff>
      <xdr:row>51</xdr:row>
      <xdr:rowOff>9525</xdr:rowOff>
    </xdr:from>
    <xdr:to>
      <xdr:col>9</xdr:col>
      <xdr:colOff>110755</xdr:colOff>
      <xdr:row>54</xdr:row>
      <xdr:rowOff>22151</xdr:rowOff>
    </xdr:to>
    <xdr:sp macro="" textlink="">
      <xdr:nvSpPr>
        <xdr:cNvPr id="45615" name="AutoShape 9">
          <a:extLst>
            <a:ext uri="{FF2B5EF4-FFF2-40B4-BE49-F238E27FC236}">
              <a16:creationId xmlns:a16="http://schemas.microsoft.com/office/drawing/2014/main" id="{8CE85B60-7294-6ABC-4DA7-FE809E79175A}"/>
            </a:ext>
          </a:extLst>
        </xdr:cNvPr>
        <xdr:cNvSpPr>
          <a:spLocks/>
        </xdr:cNvSpPr>
      </xdr:nvSpPr>
      <xdr:spPr bwMode="auto">
        <a:xfrm>
          <a:off x="14009059" y="13233769"/>
          <a:ext cx="101231" cy="810068"/>
        </a:xfrm>
        <a:prstGeom prst="rightBrace">
          <a:avLst>
            <a:gd name="adj1" fmla="val 3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58</xdr:row>
      <xdr:rowOff>9524</xdr:rowOff>
    </xdr:from>
    <xdr:to>
      <xdr:col>9</xdr:col>
      <xdr:colOff>110756</xdr:colOff>
      <xdr:row>60</xdr:row>
      <xdr:rowOff>276889</xdr:rowOff>
    </xdr:to>
    <xdr:sp macro="" textlink="">
      <xdr:nvSpPr>
        <xdr:cNvPr id="45616" name="AutoShape 10">
          <a:extLst>
            <a:ext uri="{FF2B5EF4-FFF2-40B4-BE49-F238E27FC236}">
              <a16:creationId xmlns:a16="http://schemas.microsoft.com/office/drawing/2014/main" id="{849F1534-1071-223A-9E56-58F601C32E65}"/>
            </a:ext>
          </a:extLst>
        </xdr:cNvPr>
        <xdr:cNvSpPr>
          <a:spLocks/>
        </xdr:cNvSpPr>
      </xdr:nvSpPr>
      <xdr:spPr bwMode="auto">
        <a:xfrm>
          <a:off x="14009060" y="14872954"/>
          <a:ext cx="101231" cy="688237"/>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61</xdr:row>
      <xdr:rowOff>9525</xdr:rowOff>
    </xdr:from>
    <xdr:to>
      <xdr:col>9</xdr:col>
      <xdr:colOff>88605</xdr:colOff>
      <xdr:row>64</xdr:row>
      <xdr:rowOff>161925</xdr:rowOff>
    </xdr:to>
    <xdr:sp macro="" textlink="">
      <xdr:nvSpPr>
        <xdr:cNvPr id="45617" name="AutoShape 11">
          <a:extLst>
            <a:ext uri="{FF2B5EF4-FFF2-40B4-BE49-F238E27FC236}">
              <a16:creationId xmlns:a16="http://schemas.microsoft.com/office/drawing/2014/main" id="{0DF553B8-FAE2-9AFF-BF4C-C601C800D95A}"/>
            </a:ext>
          </a:extLst>
        </xdr:cNvPr>
        <xdr:cNvSpPr>
          <a:spLocks/>
        </xdr:cNvSpPr>
      </xdr:nvSpPr>
      <xdr:spPr bwMode="auto">
        <a:xfrm>
          <a:off x="14009060" y="15670397"/>
          <a:ext cx="79080" cy="783708"/>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74</xdr:row>
      <xdr:rowOff>9525</xdr:rowOff>
    </xdr:from>
    <xdr:to>
      <xdr:col>9</xdr:col>
      <xdr:colOff>88605</xdr:colOff>
      <xdr:row>78</xdr:row>
      <xdr:rowOff>161925</xdr:rowOff>
    </xdr:to>
    <xdr:sp macro="" textlink="">
      <xdr:nvSpPr>
        <xdr:cNvPr id="45618" name="AutoShape 12">
          <a:extLst>
            <a:ext uri="{FF2B5EF4-FFF2-40B4-BE49-F238E27FC236}">
              <a16:creationId xmlns:a16="http://schemas.microsoft.com/office/drawing/2014/main" id="{41287971-A111-20DA-E9AE-72CE596E8F3D}"/>
            </a:ext>
          </a:extLst>
        </xdr:cNvPr>
        <xdr:cNvSpPr>
          <a:spLocks/>
        </xdr:cNvSpPr>
      </xdr:nvSpPr>
      <xdr:spPr bwMode="auto">
        <a:xfrm>
          <a:off x="14009060" y="18406066"/>
          <a:ext cx="79080" cy="1160278"/>
        </a:xfrm>
        <a:prstGeom prst="rightBrace">
          <a:avLst>
            <a:gd name="adj1" fmla="val 5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79</xdr:row>
      <xdr:rowOff>9525</xdr:rowOff>
    </xdr:from>
    <xdr:to>
      <xdr:col>9</xdr:col>
      <xdr:colOff>110756</xdr:colOff>
      <xdr:row>81</xdr:row>
      <xdr:rowOff>161925</xdr:rowOff>
    </xdr:to>
    <xdr:sp macro="" textlink="">
      <xdr:nvSpPr>
        <xdr:cNvPr id="45619" name="AutoShape 13">
          <a:extLst>
            <a:ext uri="{FF2B5EF4-FFF2-40B4-BE49-F238E27FC236}">
              <a16:creationId xmlns:a16="http://schemas.microsoft.com/office/drawing/2014/main" id="{C1F822B8-C6BB-D3E0-F6E1-0857AB894EE8}"/>
            </a:ext>
          </a:extLst>
        </xdr:cNvPr>
        <xdr:cNvSpPr>
          <a:spLocks/>
        </xdr:cNvSpPr>
      </xdr:nvSpPr>
      <xdr:spPr bwMode="auto">
        <a:xfrm>
          <a:off x="14009060" y="19624380"/>
          <a:ext cx="101231" cy="905539"/>
        </a:xfrm>
        <a:prstGeom prst="rightBrace">
          <a:avLst>
            <a:gd name="adj1" fmla="val 4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82</xdr:row>
      <xdr:rowOff>9525</xdr:rowOff>
    </xdr:from>
    <xdr:to>
      <xdr:col>9</xdr:col>
      <xdr:colOff>110756</xdr:colOff>
      <xdr:row>84</xdr:row>
      <xdr:rowOff>161925</xdr:rowOff>
    </xdr:to>
    <xdr:sp macro="" textlink="">
      <xdr:nvSpPr>
        <xdr:cNvPr id="45620" name="AutoShape 14">
          <a:extLst>
            <a:ext uri="{FF2B5EF4-FFF2-40B4-BE49-F238E27FC236}">
              <a16:creationId xmlns:a16="http://schemas.microsoft.com/office/drawing/2014/main" id="{158361B3-AF35-CDFA-0356-03F1C69DE3E5}"/>
            </a:ext>
          </a:extLst>
        </xdr:cNvPr>
        <xdr:cNvSpPr>
          <a:spLocks/>
        </xdr:cNvSpPr>
      </xdr:nvSpPr>
      <xdr:spPr bwMode="auto">
        <a:xfrm>
          <a:off x="14009060" y="20587955"/>
          <a:ext cx="101231" cy="573272"/>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85</xdr:row>
      <xdr:rowOff>9525</xdr:rowOff>
    </xdr:from>
    <xdr:to>
      <xdr:col>9</xdr:col>
      <xdr:colOff>110756</xdr:colOff>
      <xdr:row>87</xdr:row>
      <xdr:rowOff>161925</xdr:rowOff>
    </xdr:to>
    <xdr:sp macro="" textlink="">
      <xdr:nvSpPr>
        <xdr:cNvPr id="45621" name="AutoShape 15">
          <a:extLst>
            <a:ext uri="{FF2B5EF4-FFF2-40B4-BE49-F238E27FC236}">
              <a16:creationId xmlns:a16="http://schemas.microsoft.com/office/drawing/2014/main" id="{6E681584-522C-CC82-63B9-82D1B3825B0C}"/>
            </a:ext>
          </a:extLst>
        </xdr:cNvPr>
        <xdr:cNvSpPr>
          <a:spLocks/>
        </xdr:cNvSpPr>
      </xdr:nvSpPr>
      <xdr:spPr bwMode="auto">
        <a:xfrm>
          <a:off x="14009060" y="21219263"/>
          <a:ext cx="101231" cy="573272"/>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806968</xdr:colOff>
      <xdr:row>26</xdr:row>
      <xdr:rowOff>31676</xdr:rowOff>
    </xdr:from>
    <xdr:to>
      <xdr:col>9</xdr:col>
      <xdr:colOff>99681</xdr:colOff>
      <xdr:row>31</xdr:row>
      <xdr:rowOff>22151</xdr:rowOff>
    </xdr:to>
    <xdr:sp macro="" textlink="">
      <xdr:nvSpPr>
        <xdr:cNvPr id="45623" name="AutoShape 17">
          <a:extLst>
            <a:ext uri="{FF2B5EF4-FFF2-40B4-BE49-F238E27FC236}">
              <a16:creationId xmlns:a16="http://schemas.microsoft.com/office/drawing/2014/main" id="{59865D6E-9776-4984-DCDC-F8153536772B}"/>
            </a:ext>
          </a:extLst>
        </xdr:cNvPr>
        <xdr:cNvSpPr>
          <a:spLocks/>
        </xdr:cNvSpPr>
      </xdr:nvSpPr>
      <xdr:spPr bwMode="auto">
        <a:xfrm>
          <a:off x="13997985" y="6832083"/>
          <a:ext cx="101231" cy="1873324"/>
        </a:xfrm>
        <a:prstGeom prst="rightBrace">
          <a:avLst>
            <a:gd name="adj1" fmla="val 7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64</xdr:row>
      <xdr:rowOff>208886</xdr:rowOff>
    </xdr:from>
    <xdr:to>
      <xdr:col>9</xdr:col>
      <xdr:colOff>110756</xdr:colOff>
      <xdr:row>67</xdr:row>
      <xdr:rowOff>177210</xdr:rowOff>
    </xdr:to>
    <xdr:sp macro="" textlink="">
      <xdr:nvSpPr>
        <xdr:cNvPr id="45625" name="AutoShape 21">
          <a:extLst>
            <a:ext uri="{FF2B5EF4-FFF2-40B4-BE49-F238E27FC236}">
              <a16:creationId xmlns:a16="http://schemas.microsoft.com/office/drawing/2014/main" id="{33BF8DC0-29AE-C30B-07AD-94AF8FDF5132}"/>
            </a:ext>
          </a:extLst>
        </xdr:cNvPr>
        <xdr:cNvSpPr>
          <a:spLocks/>
        </xdr:cNvSpPr>
      </xdr:nvSpPr>
      <xdr:spPr bwMode="auto">
        <a:xfrm>
          <a:off x="14009060" y="16501066"/>
          <a:ext cx="101231" cy="599632"/>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xdr:colOff>
      <xdr:row>68</xdr:row>
      <xdr:rowOff>0</xdr:rowOff>
    </xdr:from>
    <xdr:to>
      <xdr:col>9</xdr:col>
      <xdr:colOff>143983</xdr:colOff>
      <xdr:row>69</xdr:row>
      <xdr:rowOff>188285</xdr:rowOff>
    </xdr:to>
    <xdr:sp macro="" textlink="">
      <xdr:nvSpPr>
        <xdr:cNvPr id="2" name="AutoShape 21">
          <a:extLst>
            <a:ext uri="{FF2B5EF4-FFF2-40B4-BE49-F238E27FC236}">
              <a16:creationId xmlns:a16="http://schemas.microsoft.com/office/drawing/2014/main" id="{6C3036DF-9589-4AAD-B7BF-79C629DCA28B}"/>
            </a:ext>
          </a:extLst>
        </xdr:cNvPr>
        <xdr:cNvSpPr>
          <a:spLocks/>
        </xdr:cNvSpPr>
      </xdr:nvSpPr>
      <xdr:spPr bwMode="auto">
        <a:xfrm>
          <a:off x="13999536" y="17133924"/>
          <a:ext cx="143982" cy="398721"/>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9</xdr:col>
      <xdr:colOff>0</xdr:colOff>
      <xdr:row>88</xdr:row>
      <xdr:rowOff>1</xdr:rowOff>
    </xdr:from>
    <xdr:to>
      <xdr:col>9</xdr:col>
      <xdr:colOff>88605</xdr:colOff>
      <xdr:row>90</xdr:row>
      <xdr:rowOff>7385</xdr:rowOff>
    </xdr:to>
    <xdr:pic>
      <xdr:nvPicPr>
        <xdr:cNvPr id="3" name="図 2">
          <a:extLst>
            <a:ext uri="{FF2B5EF4-FFF2-40B4-BE49-F238E27FC236}">
              <a16:creationId xmlns:a16="http://schemas.microsoft.com/office/drawing/2014/main" id="{2FEECE38-0319-385D-015E-770CD565AF37}"/>
            </a:ext>
          </a:extLst>
        </xdr:cNvPr>
        <xdr:cNvPicPr>
          <a:picLocks noChangeAspect="1"/>
        </xdr:cNvPicPr>
      </xdr:nvPicPr>
      <xdr:blipFill>
        <a:blip xmlns:r="http://schemas.openxmlformats.org/officeDocument/2006/relationships" r:embed="rId1"/>
        <a:stretch>
          <a:fillRect/>
        </a:stretch>
      </xdr:blipFill>
      <xdr:spPr>
        <a:xfrm>
          <a:off x="13999535" y="21841048"/>
          <a:ext cx="88605" cy="4725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8</xdr:row>
      <xdr:rowOff>9525</xdr:rowOff>
    </xdr:from>
    <xdr:to>
      <xdr:col>8</xdr:col>
      <xdr:colOff>200025</xdr:colOff>
      <xdr:row>10</xdr:row>
      <xdr:rowOff>9525</xdr:rowOff>
    </xdr:to>
    <xdr:sp macro="" textlink="">
      <xdr:nvSpPr>
        <xdr:cNvPr id="46790" name="AutoShape 1">
          <a:extLst>
            <a:ext uri="{FF2B5EF4-FFF2-40B4-BE49-F238E27FC236}">
              <a16:creationId xmlns:a16="http://schemas.microsoft.com/office/drawing/2014/main" id="{4758B497-21CA-E43B-DAF5-BDA6291B4596}"/>
            </a:ext>
          </a:extLst>
        </xdr:cNvPr>
        <xdr:cNvSpPr>
          <a:spLocks/>
        </xdr:cNvSpPr>
      </xdr:nvSpPr>
      <xdr:spPr bwMode="auto">
        <a:xfrm>
          <a:off x="14506575" y="2028825"/>
          <a:ext cx="190500" cy="419100"/>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13</xdr:row>
      <xdr:rowOff>9525</xdr:rowOff>
    </xdr:from>
    <xdr:to>
      <xdr:col>8</xdr:col>
      <xdr:colOff>200025</xdr:colOff>
      <xdr:row>15</xdr:row>
      <xdr:rowOff>9525</xdr:rowOff>
    </xdr:to>
    <xdr:sp macro="" textlink="">
      <xdr:nvSpPr>
        <xdr:cNvPr id="46792" name="AutoShape 3">
          <a:extLst>
            <a:ext uri="{FF2B5EF4-FFF2-40B4-BE49-F238E27FC236}">
              <a16:creationId xmlns:a16="http://schemas.microsoft.com/office/drawing/2014/main" id="{E0A2DB36-2FE6-87F3-5789-A24F9A2F10C5}"/>
            </a:ext>
          </a:extLst>
        </xdr:cNvPr>
        <xdr:cNvSpPr>
          <a:spLocks/>
        </xdr:cNvSpPr>
      </xdr:nvSpPr>
      <xdr:spPr bwMode="auto">
        <a:xfrm>
          <a:off x="14514739" y="4050846"/>
          <a:ext cx="190500" cy="408215"/>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28</xdr:row>
      <xdr:rowOff>9525</xdr:rowOff>
    </xdr:from>
    <xdr:to>
      <xdr:col>8</xdr:col>
      <xdr:colOff>200025</xdr:colOff>
      <xdr:row>33</xdr:row>
      <xdr:rowOff>161925</xdr:rowOff>
    </xdr:to>
    <xdr:sp macro="" textlink="">
      <xdr:nvSpPr>
        <xdr:cNvPr id="46794" name="AutoShape 5">
          <a:extLst>
            <a:ext uri="{FF2B5EF4-FFF2-40B4-BE49-F238E27FC236}">
              <a16:creationId xmlns:a16="http://schemas.microsoft.com/office/drawing/2014/main" id="{515A63F6-055A-7F7A-6ED7-24836A90A8CC}"/>
            </a:ext>
          </a:extLst>
        </xdr:cNvPr>
        <xdr:cNvSpPr>
          <a:spLocks/>
        </xdr:cNvSpPr>
      </xdr:nvSpPr>
      <xdr:spPr bwMode="auto">
        <a:xfrm>
          <a:off x="14506575" y="8096250"/>
          <a:ext cx="190500" cy="1200150"/>
        </a:xfrm>
        <a:prstGeom prst="rightBrace">
          <a:avLst>
            <a:gd name="adj1" fmla="val 5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34</xdr:row>
      <xdr:rowOff>9525</xdr:rowOff>
    </xdr:from>
    <xdr:to>
      <xdr:col>8</xdr:col>
      <xdr:colOff>200025</xdr:colOff>
      <xdr:row>37</xdr:row>
      <xdr:rowOff>161925</xdr:rowOff>
    </xdr:to>
    <xdr:sp macro="" textlink="">
      <xdr:nvSpPr>
        <xdr:cNvPr id="46795" name="AutoShape 6">
          <a:extLst>
            <a:ext uri="{FF2B5EF4-FFF2-40B4-BE49-F238E27FC236}">
              <a16:creationId xmlns:a16="http://schemas.microsoft.com/office/drawing/2014/main" id="{846E4AE1-C85A-814C-7958-AA13C7E3A0A5}"/>
            </a:ext>
          </a:extLst>
        </xdr:cNvPr>
        <xdr:cNvSpPr>
          <a:spLocks/>
        </xdr:cNvSpPr>
      </xdr:nvSpPr>
      <xdr:spPr bwMode="auto">
        <a:xfrm>
          <a:off x="14506575" y="9353550"/>
          <a:ext cx="190500" cy="971550"/>
        </a:xfrm>
        <a:prstGeom prst="rightBrace">
          <a:avLst>
            <a:gd name="adj1" fmla="val 4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42</xdr:row>
      <xdr:rowOff>9525</xdr:rowOff>
    </xdr:from>
    <xdr:to>
      <xdr:col>8</xdr:col>
      <xdr:colOff>108857</xdr:colOff>
      <xdr:row>45</xdr:row>
      <xdr:rowOff>9525</xdr:rowOff>
    </xdr:to>
    <xdr:sp macro="" textlink="">
      <xdr:nvSpPr>
        <xdr:cNvPr id="46797" name="AutoShape 8">
          <a:extLst>
            <a:ext uri="{FF2B5EF4-FFF2-40B4-BE49-F238E27FC236}">
              <a16:creationId xmlns:a16="http://schemas.microsoft.com/office/drawing/2014/main" id="{B9370F03-6F36-01CF-364B-1DF76913577D}"/>
            </a:ext>
          </a:extLst>
        </xdr:cNvPr>
        <xdr:cNvSpPr>
          <a:spLocks/>
        </xdr:cNvSpPr>
      </xdr:nvSpPr>
      <xdr:spPr bwMode="auto">
        <a:xfrm>
          <a:off x="14514739" y="11004096"/>
          <a:ext cx="99332" cy="789215"/>
        </a:xfrm>
        <a:prstGeom prst="rightBrace">
          <a:avLst>
            <a:gd name="adj1" fmla="val 3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69</xdr:row>
      <xdr:rowOff>9525</xdr:rowOff>
    </xdr:from>
    <xdr:to>
      <xdr:col>8</xdr:col>
      <xdr:colOff>81643</xdr:colOff>
      <xdr:row>73</xdr:row>
      <xdr:rowOff>326571</xdr:rowOff>
    </xdr:to>
    <xdr:sp macro="" textlink="">
      <xdr:nvSpPr>
        <xdr:cNvPr id="46801" name="AutoShape 12">
          <a:extLst>
            <a:ext uri="{FF2B5EF4-FFF2-40B4-BE49-F238E27FC236}">
              <a16:creationId xmlns:a16="http://schemas.microsoft.com/office/drawing/2014/main" id="{0B00EDD2-1516-3982-06EA-75AEC5266783}"/>
            </a:ext>
          </a:extLst>
        </xdr:cNvPr>
        <xdr:cNvSpPr>
          <a:spLocks/>
        </xdr:cNvSpPr>
      </xdr:nvSpPr>
      <xdr:spPr bwMode="auto">
        <a:xfrm>
          <a:off x="14514739" y="17794061"/>
          <a:ext cx="72118" cy="1487260"/>
        </a:xfrm>
        <a:prstGeom prst="rightBrace">
          <a:avLst>
            <a:gd name="adj1" fmla="val 5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74</xdr:row>
      <xdr:rowOff>9525</xdr:rowOff>
    </xdr:from>
    <xdr:to>
      <xdr:col>8</xdr:col>
      <xdr:colOff>68036</xdr:colOff>
      <xdr:row>76</xdr:row>
      <xdr:rowOff>161925</xdr:rowOff>
    </xdr:to>
    <xdr:sp macro="" textlink="">
      <xdr:nvSpPr>
        <xdr:cNvPr id="46802" name="AutoShape 13">
          <a:extLst>
            <a:ext uri="{FF2B5EF4-FFF2-40B4-BE49-F238E27FC236}">
              <a16:creationId xmlns:a16="http://schemas.microsoft.com/office/drawing/2014/main" id="{9491D218-DB56-0FA1-CABE-6F84F3993341}"/>
            </a:ext>
          </a:extLst>
        </xdr:cNvPr>
        <xdr:cNvSpPr>
          <a:spLocks/>
        </xdr:cNvSpPr>
      </xdr:nvSpPr>
      <xdr:spPr bwMode="auto">
        <a:xfrm>
          <a:off x="14514739" y="19345275"/>
          <a:ext cx="58511" cy="914400"/>
        </a:xfrm>
        <a:prstGeom prst="rightBrace">
          <a:avLst>
            <a:gd name="adj1" fmla="val 4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77</xdr:row>
      <xdr:rowOff>9525</xdr:rowOff>
    </xdr:from>
    <xdr:to>
      <xdr:col>8</xdr:col>
      <xdr:colOff>122465</xdr:colOff>
      <xdr:row>79</xdr:row>
      <xdr:rowOff>161925</xdr:rowOff>
    </xdr:to>
    <xdr:sp macro="" textlink="">
      <xdr:nvSpPr>
        <xdr:cNvPr id="46803" name="AutoShape 14">
          <a:extLst>
            <a:ext uri="{FF2B5EF4-FFF2-40B4-BE49-F238E27FC236}">
              <a16:creationId xmlns:a16="http://schemas.microsoft.com/office/drawing/2014/main" id="{B11CF522-A714-ED00-9619-C51C5AA66EDA}"/>
            </a:ext>
          </a:extLst>
        </xdr:cNvPr>
        <xdr:cNvSpPr>
          <a:spLocks/>
        </xdr:cNvSpPr>
      </xdr:nvSpPr>
      <xdr:spPr bwMode="auto">
        <a:xfrm>
          <a:off x="14514739" y="20311382"/>
          <a:ext cx="112940" cy="560614"/>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50346</xdr:colOff>
      <xdr:row>80</xdr:row>
      <xdr:rowOff>23132</xdr:rowOff>
    </xdr:from>
    <xdr:to>
      <xdr:col>8</xdr:col>
      <xdr:colOff>122464</xdr:colOff>
      <xdr:row>82</xdr:row>
      <xdr:rowOff>175532</xdr:rowOff>
    </xdr:to>
    <xdr:sp macro="" textlink="">
      <xdr:nvSpPr>
        <xdr:cNvPr id="46804" name="AutoShape 15">
          <a:extLst>
            <a:ext uri="{FF2B5EF4-FFF2-40B4-BE49-F238E27FC236}">
              <a16:creationId xmlns:a16="http://schemas.microsoft.com/office/drawing/2014/main" id="{C38056D0-9FCC-68CD-8835-CA16492C81E9}"/>
            </a:ext>
          </a:extLst>
        </xdr:cNvPr>
        <xdr:cNvSpPr>
          <a:spLocks/>
        </xdr:cNvSpPr>
      </xdr:nvSpPr>
      <xdr:spPr bwMode="auto">
        <a:xfrm>
          <a:off x="14555560" y="20937311"/>
          <a:ext cx="72118" cy="587828"/>
        </a:xfrm>
        <a:prstGeom prst="rightBrace">
          <a:avLst>
            <a:gd name="adj1" fmla="val 2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19</xdr:row>
      <xdr:rowOff>9525</xdr:rowOff>
    </xdr:from>
    <xdr:to>
      <xdr:col>8</xdr:col>
      <xdr:colOff>136072</xdr:colOff>
      <xdr:row>23</xdr:row>
      <xdr:rowOff>312965</xdr:rowOff>
    </xdr:to>
    <xdr:sp macro="" textlink="">
      <xdr:nvSpPr>
        <xdr:cNvPr id="46806" name="AutoShape 17">
          <a:extLst>
            <a:ext uri="{FF2B5EF4-FFF2-40B4-BE49-F238E27FC236}">
              <a16:creationId xmlns:a16="http://schemas.microsoft.com/office/drawing/2014/main" id="{3D0DA431-7A57-71F2-849E-4BC6EC6B8754}"/>
            </a:ext>
          </a:extLst>
        </xdr:cNvPr>
        <xdr:cNvSpPr>
          <a:spLocks/>
        </xdr:cNvSpPr>
      </xdr:nvSpPr>
      <xdr:spPr bwMode="auto">
        <a:xfrm>
          <a:off x="14514739" y="5275489"/>
          <a:ext cx="126547" cy="1827440"/>
        </a:xfrm>
        <a:prstGeom prst="rightBrace">
          <a:avLst>
            <a:gd name="adj1" fmla="val 7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8</xdr:row>
      <xdr:rowOff>9525</xdr:rowOff>
    </xdr:from>
    <xdr:to>
      <xdr:col>8</xdr:col>
      <xdr:colOff>200025</xdr:colOff>
      <xdr:row>10</xdr:row>
      <xdr:rowOff>9525</xdr:rowOff>
    </xdr:to>
    <xdr:sp macro="" textlink="">
      <xdr:nvSpPr>
        <xdr:cNvPr id="46808" name="AutoShape 1">
          <a:extLst>
            <a:ext uri="{FF2B5EF4-FFF2-40B4-BE49-F238E27FC236}">
              <a16:creationId xmlns:a16="http://schemas.microsoft.com/office/drawing/2014/main" id="{38B063F5-85CD-7DA9-5F35-D9F1721680E2}"/>
            </a:ext>
          </a:extLst>
        </xdr:cNvPr>
        <xdr:cNvSpPr>
          <a:spLocks/>
        </xdr:cNvSpPr>
      </xdr:nvSpPr>
      <xdr:spPr bwMode="auto">
        <a:xfrm>
          <a:off x="14506575" y="2028825"/>
          <a:ext cx="190500" cy="419100"/>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10</xdr:row>
      <xdr:rowOff>9525</xdr:rowOff>
    </xdr:from>
    <xdr:to>
      <xdr:col>8</xdr:col>
      <xdr:colOff>149679</xdr:colOff>
      <xdr:row>12</xdr:row>
      <xdr:rowOff>367393</xdr:rowOff>
    </xdr:to>
    <xdr:sp macro="" textlink="">
      <xdr:nvSpPr>
        <xdr:cNvPr id="46809" name="AutoShape 2">
          <a:extLst>
            <a:ext uri="{FF2B5EF4-FFF2-40B4-BE49-F238E27FC236}">
              <a16:creationId xmlns:a16="http://schemas.microsoft.com/office/drawing/2014/main" id="{B48A3799-E450-AA3A-3B81-0A009AA01A77}"/>
            </a:ext>
          </a:extLst>
        </xdr:cNvPr>
        <xdr:cNvSpPr>
          <a:spLocks/>
        </xdr:cNvSpPr>
      </xdr:nvSpPr>
      <xdr:spPr bwMode="auto">
        <a:xfrm>
          <a:off x="14514739" y="2404382"/>
          <a:ext cx="140154" cy="1623332"/>
        </a:xfrm>
        <a:prstGeom prst="rightBrace">
          <a:avLst>
            <a:gd name="adj1" fmla="val 6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16</xdr:row>
      <xdr:rowOff>9525</xdr:rowOff>
    </xdr:from>
    <xdr:to>
      <xdr:col>8</xdr:col>
      <xdr:colOff>95250</xdr:colOff>
      <xdr:row>18</xdr:row>
      <xdr:rowOff>161925</xdr:rowOff>
    </xdr:to>
    <xdr:sp macro="" textlink="">
      <xdr:nvSpPr>
        <xdr:cNvPr id="46811" name="AutoShape 4">
          <a:extLst>
            <a:ext uri="{FF2B5EF4-FFF2-40B4-BE49-F238E27FC236}">
              <a16:creationId xmlns:a16="http://schemas.microsoft.com/office/drawing/2014/main" id="{2ED6DB27-FE73-EFB2-9776-EB7C609D00E1}"/>
            </a:ext>
          </a:extLst>
        </xdr:cNvPr>
        <xdr:cNvSpPr>
          <a:spLocks/>
        </xdr:cNvSpPr>
      </xdr:nvSpPr>
      <xdr:spPr bwMode="auto">
        <a:xfrm>
          <a:off x="14514739" y="4663168"/>
          <a:ext cx="85725" cy="560614"/>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28</xdr:row>
      <xdr:rowOff>9525</xdr:rowOff>
    </xdr:from>
    <xdr:to>
      <xdr:col>8</xdr:col>
      <xdr:colOff>200025</xdr:colOff>
      <xdr:row>33</xdr:row>
      <xdr:rowOff>161925</xdr:rowOff>
    </xdr:to>
    <xdr:sp macro="" textlink="">
      <xdr:nvSpPr>
        <xdr:cNvPr id="46814" name="AutoShape 5">
          <a:extLst>
            <a:ext uri="{FF2B5EF4-FFF2-40B4-BE49-F238E27FC236}">
              <a16:creationId xmlns:a16="http://schemas.microsoft.com/office/drawing/2014/main" id="{2C363D0D-C702-A43A-2770-6BF56BF20FF0}"/>
            </a:ext>
          </a:extLst>
        </xdr:cNvPr>
        <xdr:cNvSpPr>
          <a:spLocks/>
        </xdr:cNvSpPr>
      </xdr:nvSpPr>
      <xdr:spPr bwMode="auto">
        <a:xfrm>
          <a:off x="14506575" y="8096250"/>
          <a:ext cx="190500" cy="1200150"/>
        </a:xfrm>
        <a:prstGeom prst="rightBrace">
          <a:avLst>
            <a:gd name="adj1" fmla="val 5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34</xdr:row>
      <xdr:rowOff>9525</xdr:rowOff>
    </xdr:from>
    <xdr:to>
      <xdr:col>8</xdr:col>
      <xdr:colOff>200025</xdr:colOff>
      <xdr:row>37</xdr:row>
      <xdr:rowOff>161925</xdr:rowOff>
    </xdr:to>
    <xdr:sp macro="" textlink="">
      <xdr:nvSpPr>
        <xdr:cNvPr id="46815" name="AutoShape 6">
          <a:extLst>
            <a:ext uri="{FF2B5EF4-FFF2-40B4-BE49-F238E27FC236}">
              <a16:creationId xmlns:a16="http://schemas.microsoft.com/office/drawing/2014/main" id="{B19CC50D-5A4B-C0A3-583A-36B0E27F95DC}"/>
            </a:ext>
          </a:extLst>
        </xdr:cNvPr>
        <xdr:cNvSpPr>
          <a:spLocks/>
        </xdr:cNvSpPr>
      </xdr:nvSpPr>
      <xdr:spPr bwMode="auto">
        <a:xfrm>
          <a:off x="14506575" y="9353550"/>
          <a:ext cx="190500" cy="971550"/>
        </a:xfrm>
        <a:prstGeom prst="rightBrace">
          <a:avLst>
            <a:gd name="adj1" fmla="val 2956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45</xdr:row>
      <xdr:rowOff>9525</xdr:rowOff>
    </xdr:from>
    <xdr:to>
      <xdr:col>8</xdr:col>
      <xdr:colOff>122465</xdr:colOff>
      <xdr:row>47</xdr:row>
      <xdr:rowOff>161925</xdr:rowOff>
    </xdr:to>
    <xdr:sp macro="" textlink="">
      <xdr:nvSpPr>
        <xdr:cNvPr id="46818" name="AutoShape 9">
          <a:extLst>
            <a:ext uri="{FF2B5EF4-FFF2-40B4-BE49-F238E27FC236}">
              <a16:creationId xmlns:a16="http://schemas.microsoft.com/office/drawing/2014/main" id="{81CC8417-97FF-9FFD-7D9D-57B315BB6071}"/>
            </a:ext>
          </a:extLst>
        </xdr:cNvPr>
        <xdr:cNvSpPr>
          <a:spLocks/>
        </xdr:cNvSpPr>
      </xdr:nvSpPr>
      <xdr:spPr bwMode="auto">
        <a:xfrm>
          <a:off x="14514739" y="11793311"/>
          <a:ext cx="112940" cy="737507"/>
        </a:xfrm>
        <a:prstGeom prst="rightBrace">
          <a:avLst>
            <a:gd name="adj1" fmla="val 3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52</xdr:row>
      <xdr:rowOff>9524</xdr:rowOff>
    </xdr:from>
    <xdr:to>
      <xdr:col>8</xdr:col>
      <xdr:colOff>95250</xdr:colOff>
      <xdr:row>55</xdr:row>
      <xdr:rowOff>285749</xdr:rowOff>
    </xdr:to>
    <xdr:sp macro="" textlink="">
      <xdr:nvSpPr>
        <xdr:cNvPr id="46819" name="AutoShape 10">
          <a:extLst>
            <a:ext uri="{FF2B5EF4-FFF2-40B4-BE49-F238E27FC236}">
              <a16:creationId xmlns:a16="http://schemas.microsoft.com/office/drawing/2014/main" id="{7EB5FABA-ABAF-308E-8E67-F605ECD3C661}"/>
            </a:ext>
          </a:extLst>
        </xdr:cNvPr>
        <xdr:cNvSpPr>
          <a:spLocks/>
        </xdr:cNvSpPr>
      </xdr:nvSpPr>
      <xdr:spPr bwMode="auto">
        <a:xfrm>
          <a:off x="14514739" y="13398953"/>
          <a:ext cx="85725" cy="1215117"/>
        </a:xfrm>
        <a:prstGeom prst="rightBrace">
          <a:avLst>
            <a:gd name="adj1" fmla="val 3415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8</xdr:col>
      <xdr:colOff>81642</xdr:colOff>
      <xdr:row>83</xdr:row>
      <xdr:rowOff>68036</xdr:rowOff>
    </xdr:from>
    <xdr:to>
      <xdr:col>8</xdr:col>
      <xdr:colOff>127361</xdr:colOff>
      <xdr:row>84</xdr:row>
      <xdr:rowOff>184882</xdr:rowOff>
    </xdr:to>
    <xdr:pic>
      <xdr:nvPicPr>
        <xdr:cNvPr id="3" name="図 2">
          <a:extLst>
            <a:ext uri="{FF2B5EF4-FFF2-40B4-BE49-F238E27FC236}">
              <a16:creationId xmlns:a16="http://schemas.microsoft.com/office/drawing/2014/main" id="{61CF29DC-444D-B520-4740-2E5D1F52EF85}"/>
            </a:ext>
          </a:extLst>
        </xdr:cNvPr>
        <xdr:cNvPicPr>
          <a:picLocks noChangeAspect="1"/>
        </xdr:cNvPicPr>
      </xdr:nvPicPr>
      <xdr:blipFill>
        <a:blip xmlns:r="http://schemas.openxmlformats.org/officeDocument/2006/relationships" r:embed="rId1"/>
        <a:stretch>
          <a:fillRect/>
        </a:stretch>
      </xdr:blipFill>
      <xdr:spPr>
        <a:xfrm>
          <a:off x="14586856" y="21648965"/>
          <a:ext cx="45719" cy="348167"/>
        </a:xfrm>
        <a:prstGeom prst="rect">
          <a:avLst/>
        </a:prstGeom>
      </xdr:spPr>
    </xdr:pic>
    <xdr:clientData/>
  </xdr:twoCellAnchor>
  <xdr:twoCellAnchor editAs="oneCell">
    <xdr:from>
      <xdr:col>8</xdr:col>
      <xdr:colOff>0</xdr:colOff>
      <xdr:row>38</xdr:row>
      <xdr:rowOff>0</xdr:rowOff>
    </xdr:from>
    <xdr:to>
      <xdr:col>8</xdr:col>
      <xdr:colOff>195089</xdr:colOff>
      <xdr:row>41</xdr:row>
      <xdr:rowOff>192421</xdr:rowOff>
    </xdr:to>
    <xdr:pic>
      <xdr:nvPicPr>
        <xdr:cNvPr id="4" name="図 3">
          <a:extLst>
            <a:ext uri="{FF2B5EF4-FFF2-40B4-BE49-F238E27FC236}">
              <a16:creationId xmlns:a16="http://schemas.microsoft.com/office/drawing/2014/main" id="{11819FB9-E472-3908-9738-F8445F8F1009}"/>
            </a:ext>
          </a:extLst>
        </xdr:cNvPr>
        <xdr:cNvPicPr>
          <a:picLocks noChangeAspect="1"/>
        </xdr:cNvPicPr>
      </xdr:nvPicPr>
      <xdr:blipFill>
        <a:blip xmlns:r="http://schemas.openxmlformats.org/officeDocument/2006/relationships" r:embed="rId2"/>
        <a:stretch>
          <a:fillRect/>
        </a:stretch>
      </xdr:blipFill>
      <xdr:spPr>
        <a:xfrm>
          <a:off x="14505214" y="10178143"/>
          <a:ext cx="195089" cy="804742"/>
        </a:xfrm>
        <a:prstGeom prst="rect">
          <a:avLst/>
        </a:prstGeom>
      </xdr:spPr>
    </xdr:pic>
    <xdr:clientData/>
  </xdr:twoCellAnchor>
  <xdr:twoCellAnchor editAs="oneCell">
    <xdr:from>
      <xdr:col>8</xdr:col>
      <xdr:colOff>0</xdr:colOff>
      <xdr:row>63</xdr:row>
      <xdr:rowOff>12700</xdr:rowOff>
    </xdr:from>
    <xdr:to>
      <xdr:col>8</xdr:col>
      <xdr:colOff>156707</xdr:colOff>
      <xdr:row>65</xdr:row>
      <xdr:rowOff>5443</xdr:rowOff>
    </xdr:to>
    <xdr:pic>
      <xdr:nvPicPr>
        <xdr:cNvPr id="5" name="図 4">
          <a:extLst>
            <a:ext uri="{FF2B5EF4-FFF2-40B4-BE49-F238E27FC236}">
              <a16:creationId xmlns:a16="http://schemas.microsoft.com/office/drawing/2014/main" id="{6DA21791-6309-4A2C-BD54-CEC0D4D1E86E}"/>
            </a:ext>
          </a:extLst>
        </xdr:cNvPr>
        <xdr:cNvPicPr>
          <a:picLocks noChangeAspect="1"/>
        </xdr:cNvPicPr>
      </xdr:nvPicPr>
      <xdr:blipFill>
        <a:blip xmlns:r="http://schemas.openxmlformats.org/officeDocument/2006/relationships" r:embed="rId3"/>
        <a:stretch>
          <a:fillRect/>
        </a:stretch>
      </xdr:blipFill>
      <xdr:spPr>
        <a:xfrm>
          <a:off x="13766800" y="16611600"/>
          <a:ext cx="156707" cy="602343"/>
        </a:xfrm>
        <a:prstGeom prst="rect">
          <a:avLst/>
        </a:prstGeom>
      </xdr:spPr>
    </xdr:pic>
    <xdr:clientData/>
  </xdr:twoCellAnchor>
  <xdr:twoCellAnchor>
    <xdr:from>
      <xdr:col>8</xdr:col>
      <xdr:colOff>0</xdr:colOff>
      <xdr:row>60</xdr:row>
      <xdr:rowOff>25400</xdr:rowOff>
    </xdr:from>
    <xdr:to>
      <xdr:col>8</xdr:col>
      <xdr:colOff>152400</xdr:colOff>
      <xdr:row>62</xdr:row>
      <xdr:rowOff>206375</xdr:rowOff>
    </xdr:to>
    <xdr:sp macro="" textlink="">
      <xdr:nvSpPr>
        <xdr:cNvPr id="6" name="AutoShape 19">
          <a:extLst>
            <a:ext uri="{FF2B5EF4-FFF2-40B4-BE49-F238E27FC236}">
              <a16:creationId xmlns:a16="http://schemas.microsoft.com/office/drawing/2014/main" id="{CDC2B244-2218-42CB-A3C1-68B38717D332}"/>
            </a:ext>
          </a:extLst>
        </xdr:cNvPr>
        <xdr:cNvSpPr>
          <a:spLocks/>
        </xdr:cNvSpPr>
      </xdr:nvSpPr>
      <xdr:spPr bwMode="auto">
        <a:xfrm>
          <a:off x="13766800" y="15862300"/>
          <a:ext cx="152400" cy="688975"/>
        </a:xfrm>
        <a:prstGeom prst="rightBrace">
          <a:avLst>
            <a:gd name="adj1" fmla="val 3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0</xdr:colOff>
      <xdr:row>56</xdr:row>
      <xdr:rowOff>25400</xdr:rowOff>
    </xdr:from>
    <xdr:to>
      <xdr:col>8</xdr:col>
      <xdr:colOff>163286</xdr:colOff>
      <xdr:row>59</xdr:row>
      <xdr:rowOff>151947</xdr:rowOff>
    </xdr:to>
    <xdr:sp macro="" textlink="">
      <xdr:nvSpPr>
        <xdr:cNvPr id="7" name="AutoShape 11">
          <a:extLst>
            <a:ext uri="{FF2B5EF4-FFF2-40B4-BE49-F238E27FC236}">
              <a16:creationId xmlns:a16="http://schemas.microsoft.com/office/drawing/2014/main" id="{BF19B5D3-92DF-476F-BDC7-25ADD2C923FF}"/>
            </a:ext>
          </a:extLst>
        </xdr:cNvPr>
        <xdr:cNvSpPr>
          <a:spLocks/>
        </xdr:cNvSpPr>
      </xdr:nvSpPr>
      <xdr:spPr bwMode="auto">
        <a:xfrm>
          <a:off x="13766800" y="14998700"/>
          <a:ext cx="163286" cy="774247"/>
        </a:xfrm>
        <a:prstGeom prst="rightBrace">
          <a:avLst>
            <a:gd name="adj1" fmla="val 3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142"/>
  <sheetViews>
    <sheetView tabSelected="1" view="pageBreakPreview" zoomScale="75" zoomScaleNormal="60" zoomScaleSheetLayoutView="75" workbookViewId="0">
      <selection activeCell="A2" sqref="A2:B2"/>
    </sheetView>
  </sheetViews>
  <sheetFormatPr defaultRowHeight="13.5" x14ac:dyDescent="0.15"/>
  <cols>
    <col min="1" max="1" width="14.625" style="1" customWidth="1"/>
    <col min="2" max="2" width="45.875" style="1" customWidth="1"/>
    <col min="3" max="3" width="2.625" style="1" customWidth="1"/>
    <col min="4" max="4" width="2.875" style="1" customWidth="1"/>
    <col min="5" max="5" width="12.625" style="1" customWidth="1"/>
    <col min="6" max="6" width="25.625" style="1" customWidth="1"/>
    <col min="7" max="7" width="63.625" style="1" customWidth="1"/>
    <col min="8" max="8" width="12.625" style="1" customWidth="1"/>
    <col min="9" max="9" width="5.25" style="1" customWidth="1"/>
    <col min="10" max="10" width="16.625" style="1" customWidth="1"/>
    <col min="11" max="11" width="12.625" style="1" customWidth="1"/>
    <col min="12" max="12" width="75.625" style="1" customWidth="1"/>
    <col min="13" max="13" width="110.625" style="1" customWidth="1"/>
    <col min="14" max="16384" width="9" style="1"/>
  </cols>
  <sheetData>
    <row r="1" spans="1:15" ht="27" customHeight="1" thickBot="1" x14ac:dyDescent="0.25">
      <c r="A1" s="492" t="s">
        <v>313</v>
      </c>
      <c r="B1" s="492"/>
      <c r="L1" s="19"/>
      <c r="M1" s="16" t="s">
        <v>202</v>
      </c>
      <c r="N1" s="3"/>
      <c r="O1" s="2"/>
    </row>
    <row r="2" spans="1:15" ht="35.1" customHeight="1" thickBot="1" x14ac:dyDescent="0.2">
      <c r="A2" s="493" t="s">
        <v>59</v>
      </c>
      <c r="B2" s="494"/>
      <c r="D2" s="495" t="s">
        <v>0</v>
      </c>
      <c r="E2" s="496"/>
      <c r="F2" s="496"/>
      <c r="G2" s="496"/>
      <c r="H2" s="496"/>
      <c r="L2" s="19"/>
      <c r="M2" s="4"/>
      <c r="N2" s="3"/>
      <c r="O2" s="2"/>
    </row>
    <row r="3" spans="1:15" ht="20.100000000000001" customHeight="1" thickBot="1" x14ac:dyDescent="0.2">
      <c r="A3" s="497" t="s">
        <v>106</v>
      </c>
      <c r="B3" s="499"/>
      <c r="L3" s="19"/>
      <c r="M3" s="4"/>
      <c r="N3" s="3"/>
      <c r="O3" s="2"/>
    </row>
    <row r="4" spans="1:15" ht="14.25" thickTop="1" x14ac:dyDescent="0.15">
      <c r="A4" s="498"/>
      <c r="B4" s="500"/>
      <c r="D4" s="456" t="s">
        <v>109</v>
      </c>
      <c r="E4" s="473"/>
      <c r="F4" s="473"/>
      <c r="G4" s="473"/>
      <c r="H4" s="474"/>
      <c r="J4" s="456" t="s">
        <v>269</v>
      </c>
      <c r="K4" s="473"/>
      <c r="L4" s="473"/>
      <c r="M4" s="474"/>
    </row>
    <row r="5" spans="1:15" ht="14.25" customHeight="1" thickBot="1" x14ac:dyDescent="0.2">
      <c r="A5" s="470" t="s">
        <v>107</v>
      </c>
      <c r="B5" s="479"/>
      <c r="D5" s="475"/>
      <c r="E5" s="476"/>
      <c r="F5" s="476"/>
      <c r="G5" s="476"/>
      <c r="H5" s="477"/>
      <c r="J5" s="475"/>
      <c r="K5" s="476"/>
      <c r="L5" s="476"/>
      <c r="M5" s="477"/>
    </row>
    <row r="6" spans="1:15" ht="16.5" customHeight="1" thickTop="1" x14ac:dyDescent="0.15">
      <c r="A6" s="478"/>
      <c r="B6" s="480"/>
      <c r="D6" s="5" t="s">
        <v>1</v>
      </c>
    </row>
    <row r="7" spans="1:15" ht="16.5" customHeight="1" x14ac:dyDescent="0.2">
      <c r="A7" s="470" t="s">
        <v>105</v>
      </c>
      <c r="B7" s="481" t="s">
        <v>97</v>
      </c>
      <c r="D7" s="431" t="s">
        <v>2</v>
      </c>
      <c r="E7" s="431"/>
      <c r="F7" s="94" t="s">
        <v>3</v>
      </c>
      <c r="G7" s="94" t="s">
        <v>4</v>
      </c>
      <c r="H7" s="94" t="s">
        <v>5</v>
      </c>
      <c r="I7" s="92"/>
      <c r="J7" s="177" t="s">
        <v>110</v>
      </c>
      <c r="K7" s="25" t="s">
        <v>5</v>
      </c>
      <c r="L7" s="132" t="s">
        <v>272</v>
      </c>
      <c r="M7" s="133" t="s">
        <v>108</v>
      </c>
    </row>
    <row r="8" spans="1:15" ht="16.5" customHeight="1" x14ac:dyDescent="0.2">
      <c r="A8" s="471"/>
      <c r="B8" s="482"/>
      <c r="D8" s="95" t="s">
        <v>6</v>
      </c>
      <c r="E8" s="235"/>
      <c r="F8" s="194"/>
      <c r="G8" s="194"/>
      <c r="H8" s="195"/>
      <c r="J8" s="378" t="s">
        <v>111</v>
      </c>
      <c r="K8" s="224" t="s">
        <v>204</v>
      </c>
      <c r="L8" s="134"/>
      <c r="M8" s="135"/>
    </row>
    <row r="9" spans="1:15" ht="16.5" customHeight="1" x14ac:dyDescent="0.2">
      <c r="A9" s="470" t="s">
        <v>102</v>
      </c>
      <c r="B9" s="483" t="s">
        <v>315</v>
      </c>
      <c r="D9" s="35"/>
      <c r="E9" s="472" t="s">
        <v>7</v>
      </c>
      <c r="F9" s="404" t="s">
        <v>8</v>
      </c>
      <c r="G9" s="96" t="s">
        <v>9</v>
      </c>
      <c r="H9" s="237" t="s">
        <v>52</v>
      </c>
      <c r="I9" s="465" t="s">
        <v>10</v>
      </c>
      <c r="J9" s="406" t="s">
        <v>23</v>
      </c>
      <c r="K9" s="237" t="s">
        <v>52</v>
      </c>
      <c r="L9" s="136"/>
      <c r="M9" s="126"/>
    </row>
    <row r="10" spans="1:15" ht="16.5" customHeight="1" x14ac:dyDescent="0.2">
      <c r="A10" s="471"/>
      <c r="B10" s="484"/>
      <c r="D10" s="35"/>
      <c r="E10" s="472"/>
      <c r="F10" s="404"/>
      <c r="G10" s="96" t="s">
        <v>11</v>
      </c>
      <c r="H10" s="238" t="s">
        <v>52</v>
      </c>
      <c r="I10" s="465"/>
      <c r="J10" s="406"/>
      <c r="K10" s="238" t="s">
        <v>52</v>
      </c>
      <c r="L10" s="137"/>
      <c r="M10" s="138"/>
    </row>
    <row r="11" spans="1:15" ht="30" customHeight="1" x14ac:dyDescent="0.15">
      <c r="A11" s="501" t="s">
        <v>71</v>
      </c>
      <c r="B11" s="502"/>
      <c r="C11" s="196"/>
      <c r="D11" s="35"/>
      <c r="E11" s="472" t="s">
        <v>12</v>
      </c>
      <c r="F11" s="404" t="s">
        <v>13</v>
      </c>
      <c r="G11" s="89" t="s">
        <v>282</v>
      </c>
      <c r="H11" s="275">
        <f>1*2</f>
        <v>2</v>
      </c>
      <c r="I11" s="465" t="s">
        <v>10</v>
      </c>
      <c r="J11" s="406" t="s">
        <v>23</v>
      </c>
      <c r="K11" s="275">
        <f>1*2</f>
        <v>2</v>
      </c>
      <c r="L11" s="89"/>
      <c r="M11" s="396" t="s">
        <v>273</v>
      </c>
    </row>
    <row r="12" spans="1:15" ht="69.95" customHeight="1" x14ac:dyDescent="0.15">
      <c r="A12" s="153" t="s">
        <v>68</v>
      </c>
      <c r="B12" s="154"/>
      <c r="C12" s="196"/>
      <c r="D12" s="35"/>
      <c r="E12" s="472"/>
      <c r="F12" s="404"/>
      <c r="G12" s="88" t="s">
        <v>283</v>
      </c>
      <c r="H12" s="275">
        <f>0*2</f>
        <v>0</v>
      </c>
      <c r="I12" s="465"/>
      <c r="J12" s="406"/>
      <c r="K12" s="275">
        <f>0*2</f>
        <v>0</v>
      </c>
      <c r="L12" s="88"/>
      <c r="M12" s="421"/>
    </row>
    <row r="13" spans="1:15" ht="30" customHeight="1" x14ac:dyDescent="0.15">
      <c r="A13" s="257" t="s">
        <v>67</v>
      </c>
      <c r="B13" s="467"/>
      <c r="D13" s="35"/>
      <c r="E13" s="503"/>
      <c r="F13" s="504"/>
      <c r="G13" s="97" t="s">
        <v>284</v>
      </c>
      <c r="H13" s="245">
        <f>-1*2</f>
        <v>-2</v>
      </c>
      <c r="I13" s="466"/>
      <c r="J13" s="407"/>
      <c r="K13" s="245">
        <f>-1*2</f>
        <v>-2</v>
      </c>
      <c r="L13" s="97"/>
      <c r="M13" s="422"/>
    </row>
    <row r="14" spans="1:15" ht="16.5" customHeight="1" x14ac:dyDescent="0.2">
      <c r="A14" s="155"/>
      <c r="B14" s="468"/>
      <c r="D14" s="35"/>
      <c r="E14" s="472" t="s">
        <v>15</v>
      </c>
      <c r="F14" s="485" t="s">
        <v>16</v>
      </c>
      <c r="G14" s="96" t="s">
        <v>270</v>
      </c>
      <c r="H14" s="237" t="s">
        <v>52</v>
      </c>
      <c r="I14" s="465" t="s">
        <v>10</v>
      </c>
      <c r="J14" s="406" t="s">
        <v>23</v>
      </c>
      <c r="K14" s="237" t="s">
        <v>52</v>
      </c>
      <c r="L14" s="96"/>
      <c r="M14" s="126"/>
    </row>
    <row r="15" spans="1:15" ht="16.5" customHeight="1" x14ac:dyDescent="0.2">
      <c r="A15" s="155"/>
      <c r="B15" s="468"/>
      <c r="D15" s="168"/>
      <c r="E15" s="472"/>
      <c r="F15" s="485"/>
      <c r="G15" s="96" t="s">
        <v>271</v>
      </c>
      <c r="H15" s="238" t="s">
        <v>52</v>
      </c>
      <c r="I15" s="465"/>
      <c r="J15" s="406"/>
      <c r="K15" s="238" t="s">
        <v>52</v>
      </c>
      <c r="L15" s="96"/>
      <c r="M15" s="138"/>
    </row>
    <row r="16" spans="1:15" ht="16.5" customHeight="1" x14ac:dyDescent="0.2">
      <c r="A16" s="155"/>
      <c r="B16" s="468"/>
      <c r="D16" s="95" t="s">
        <v>19</v>
      </c>
      <c r="E16" s="235"/>
      <c r="F16" s="247"/>
      <c r="G16" s="6"/>
      <c r="H16" s="239"/>
      <c r="J16" s="110"/>
      <c r="K16" s="239"/>
      <c r="L16" s="6"/>
      <c r="M16" s="135"/>
    </row>
    <row r="17" spans="1:14" ht="16.5" customHeight="1" x14ac:dyDescent="0.2">
      <c r="A17" s="155"/>
      <c r="B17" s="468"/>
      <c r="D17" s="35"/>
      <c r="E17" s="472" t="s">
        <v>20</v>
      </c>
      <c r="F17" s="404" t="s">
        <v>21</v>
      </c>
      <c r="G17" s="96" t="s">
        <v>22</v>
      </c>
      <c r="H17" s="274">
        <f>1*2</f>
        <v>2</v>
      </c>
      <c r="I17" s="465" t="s">
        <v>10</v>
      </c>
      <c r="J17" s="406" t="s">
        <v>23</v>
      </c>
      <c r="K17" s="274">
        <f>1*2</f>
        <v>2</v>
      </c>
      <c r="L17" s="96"/>
      <c r="M17" s="126"/>
    </row>
    <row r="18" spans="1:14" ht="16.5" customHeight="1" x14ac:dyDescent="0.2">
      <c r="A18" s="155"/>
      <c r="B18" s="468"/>
      <c r="D18" s="35"/>
      <c r="E18" s="472"/>
      <c r="F18" s="404"/>
      <c r="G18" s="96" t="s">
        <v>24</v>
      </c>
      <c r="H18" s="274">
        <f>0.5*2</f>
        <v>1</v>
      </c>
      <c r="I18" s="465"/>
      <c r="J18" s="406"/>
      <c r="K18" s="274">
        <f>0.5*2</f>
        <v>1</v>
      </c>
      <c r="L18" s="96"/>
      <c r="M18" s="131"/>
    </row>
    <row r="19" spans="1:14" ht="16.5" customHeight="1" x14ac:dyDescent="0.2">
      <c r="A19" s="155"/>
      <c r="B19" s="468"/>
      <c r="D19" s="168"/>
      <c r="E19" s="472"/>
      <c r="F19" s="404"/>
      <c r="G19" s="96" t="s">
        <v>25</v>
      </c>
      <c r="H19" s="274">
        <f>0*2</f>
        <v>0</v>
      </c>
      <c r="I19" s="466"/>
      <c r="J19" s="407"/>
      <c r="K19" s="274">
        <f>0*2</f>
        <v>0</v>
      </c>
      <c r="L19" s="96"/>
      <c r="M19" s="138"/>
    </row>
    <row r="20" spans="1:14" ht="30" customHeight="1" x14ac:dyDescent="0.2">
      <c r="A20" s="155"/>
      <c r="B20" s="468"/>
      <c r="D20" s="486" t="s">
        <v>26</v>
      </c>
      <c r="E20" s="487"/>
      <c r="F20" s="248"/>
      <c r="G20" s="191" t="s">
        <v>182</v>
      </c>
      <c r="H20" s="240" t="s">
        <v>52</v>
      </c>
      <c r="I20" s="465" t="s">
        <v>10</v>
      </c>
      <c r="J20" s="418" t="s">
        <v>23</v>
      </c>
      <c r="K20" s="237" t="s">
        <v>52</v>
      </c>
      <c r="L20" s="191"/>
      <c r="M20" s="438" t="s">
        <v>50</v>
      </c>
      <c r="N20" s="8" t="s">
        <v>210</v>
      </c>
    </row>
    <row r="21" spans="1:14" ht="30" customHeight="1" x14ac:dyDescent="0.2">
      <c r="A21" s="155"/>
      <c r="B21" s="468"/>
      <c r="D21" s="488"/>
      <c r="E21" s="489"/>
      <c r="F21" s="35" t="s">
        <v>27</v>
      </c>
      <c r="G21" s="191" t="s">
        <v>184</v>
      </c>
      <c r="H21" s="241" t="s">
        <v>52</v>
      </c>
      <c r="I21" s="465"/>
      <c r="J21" s="386"/>
      <c r="K21" s="237" t="s">
        <v>52</v>
      </c>
      <c r="L21" s="191"/>
      <c r="M21" s="438"/>
      <c r="N21" s="8"/>
    </row>
    <row r="22" spans="1:14" ht="30" customHeight="1" x14ac:dyDescent="0.2">
      <c r="A22" s="155"/>
      <c r="B22" s="468"/>
      <c r="D22" s="488"/>
      <c r="E22" s="489"/>
      <c r="F22" s="249" t="s">
        <v>28</v>
      </c>
      <c r="G22" s="191" t="s">
        <v>185</v>
      </c>
      <c r="H22" s="241" t="s">
        <v>52</v>
      </c>
      <c r="I22" s="465"/>
      <c r="J22" s="386"/>
      <c r="K22" s="237" t="s">
        <v>52</v>
      </c>
      <c r="L22" s="191"/>
      <c r="M22" s="438"/>
      <c r="N22" s="8" t="s">
        <v>211</v>
      </c>
    </row>
    <row r="23" spans="1:14" ht="30" customHeight="1" x14ac:dyDescent="0.2">
      <c r="A23" s="155"/>
      <c r="B23" s="468"/>
      <c r="D23" s="488"/>
      <c r="E23" s="489"/>
      <c r="F23" s="250" t="s">
        <v>29</v>
      </c>
      <c r="G23" s="191" t="s">
        <v>186</v>
      </c>
      <c r="H23" s="241" t="s">
        <v>52</v>
      </c>
      <c r="I23" s="465"/>
      <c r="J23" s="386"/>
      <c r="K23" s="237" t="s">
        <v>52</v>
      </c>
      <c r="L23" s="191"/>
      <c r="M23" s="438"/>
      <c r="N23" s="8"/>
    </row>
    <row r="24" spans="1:14" ht="30" customHeight="1" x14ac:dyDescent="0.2">
      <c r="A24" s="155"/>
      <c r="B24" s="468"/>
      <c r="D24" s="490"/>
      <c r="E24" s="491"/>
      <c r="F24" s="251"/>
      <c r="G24" s="192" t="s">
        <v>51</v>
      </c>
      <c r="H24" s="242" t="s">
        <v>52</v>
      </c>
      <c r="I24" s="466"/>
      <c r="J24" s="428"/>
      <c r="K24" s="237" t="s">
        <v>52</v>
      </c>
      <c r="L24" s="192"/>
      <c r="M24" s="439"/>
    </row>
    <row r="25" spans="1:14" ht="16.5" customHeight="1" x14ac:dyDescent="0.2">
      <c r="A25" s="155"/>
      <c r="B25" s="469"/>
      <c r="D25" s="46"/>
      <c r="E25" s="46"/>
      <c r="F25" s="9"/>
      <c r="G25" s="91" t="s">
        <v>30</v>
      </c>
      <c r="H25" s="246">
        <f>H11+H17</f>
        <v>4</v>
      </c>
      <c r="J25" s="110"/>
      <c r="K25" s="276">
        <f>K11+K17</f>
        <v>4</v>
      </c>
      <c r="L25" s="110"/>
      <c r="M25" s="110"/>
    </row>
    <row r="26" spans="1:14" ht="16.5" customHeight="1" x14ac:dyDescent="0.2">
      <c r="A26" s="257" t="s">
        <v>69</v>
      </c>
      <c r="B26" s="157"/>
      <c r="F26" s="10"/>
      <c r="H26" s="47"/>
      <c r="J26" s="110"/>
      <c r="K26" s="179"/>
      <c r="L26" s="110"/>
      <c r="M26" s="110"/>
    </row>
    <row r="27" spans="1:14" ht="16.5" customHeight="1" x14ac:dyDescent="0.2">
      <c r="A27" s="258"/>
      <c r="B27" s="156"/>
      <c r="D27" s="11" t="s">
        <v>31</v>
      </c>
      <c r="E27" s="269"/>
      <c r="F27" s="269"/>
      <c r="G27" s="269"/>
      <c r="H27" s="270"/>
      <c r="J27" s="110"/>
      <c r="K27" s="180"/>
      <c r="L27" s="110"/>
      <c r="M27" s="110"/>
    </row>
    <row r="28" spans="1:14" ht="16.5" customHeight="1" x14ac:dyDescent="0.2">
      <c r="A28" s="258"/>
      <c r="B28" s="156"/>
      <c r="D28" s="431" t="s">
        <v>2</v>
      </c>
      <c r="E28" s="431"/>
      <c r="F28" s="271" t="s">
        <v>3</v>
      </c>
      <c r="G28" s="271" t="s">
        <v>4</v>
      </c>
      <c r="H28" s="272" t="s">
        <v>5</v>
      </c>
      <c r="J28" s="110"/>
      <c r="K28" s="181" t="s">
        <v>5</v>
      </c>
      <c r="L28" s="132" t="s">
        <v>272</v>
      </c>
      <c r="M28" s="133" t="s">
        <v>108</v>
      </c>
    </row>
    <row r="29" spans="1:14" ht="16.5" customHeight="1" x14ac:dyDescent="0.15">
      <c r="A29" s="259"/>
      <c r="B29" s="156"/>
      <c r="D29" s="404" t="s">
        <v>322</v>
      </c>
      <c r="E29" s="404"/>
      <c r="F29" s="440" t="s">
        <v>295</v>
      </c>
      <c r="G29" s="169" t="s">
        <v>32</v>
      </c>
      <c r="H29" s="283">
        <f>1*2</f>
        <v>2</v>
      </c>
      <c r="I29" s="383" t="s">
        <v>10</v>
      </c>
      <c r="J29" s="403" t="s">
        <v>23</v>
      </c>
      <c r="K29" s="278">
        <f>1*2</f>
        <v>2</v>
      </c>
      <c r="L29" s="139"/>
      <c r="M29" s="396" t="s">
        <v>288</v>
      </c>
    </row>
    <row r="30" spans="1:14" ht="16.5" customHeight="1" x14ac:dyDescent="0.15">
      <c r="A30" s="259"/>
      <c r="B30" s="156"/>
      <c r="D30" s="404"/>
      <c r="E30" s="404"/>
      <c r="F30" s="440"/>
      <c r="G30" s="168"/>
      <c r="H30" s="284"/>
      <c r="I30" s="383"/>
      <c r="J30" s="403"/>
      <c r="K30" s="279"/>
      <c r="L30" s="139"/>
      <c r="M30" s="397"/>
    </row>
    <row r="31" spans="1:14" ht="16.5" customHeight="1" x14ac:dyDescent="0.2">
      <c r="A31" s="257" t="s">
        <v>80</v>
      </c>
      <c r="B31" s="157"/>
      <c r="D31" s="404"/>
      <c r="E31" s="404"/>
      <c r="F31" s="440"/>
      <c r="G31" s="169" t="s">
        <v>33</v>
      </c>
      <c r="H31" s="283">
        <f>0.5*2</f>
        <v>1</v>
      </c>
      <c r="I31" s="383"/>
      <c r="J31" s="403"/>
      <c r="K31" s="278">
        <f>0.5*2</f>
        <v>1</v>
      </c>
      <c r="L31" s="182"/>
      <c r="M31" s="397"/>
    </row>
    <row r="32" spans="1:14" ht="16.5" customHeight="1" x14ac:dyDescent="0.2">
      <c r="A32" s="258"/>
      <c r="B32" s="156"/>
      <c r="D32" s="404"/>
      <c r="E32" s="404"/>
      <c r="F32" s="440"/>
      <c r="G32" s="168"/>
      <c r="H32" s="284"/>
      <c r="I32" s="383"/>
      <c r="J32" s="403"/>
      <c r="K32" s="279"/>
      <c r="L32" s="182"/>
      <c r="M32" s="131"/>
    </row>
    <row r="33" spans="1:13" ht="16.5" customHeight="1" x14ac:dyDescent="0.2">
      <c r="A33" s="258"/>
      <c r="B33" s="156"/>
      <c r="D33" s="404"/>
      <c r="E33" s="404"/>
      <c r="F33" s="440"/>
      <c r="G33" s="169" t="s">
        <v>34</v>
      </c>
      <c r="H33" s="283">
        <f>0*2</f>
        <v>0</v>
      </c>
      <c r="I33" s="383"/>
      <c r="J33" s="403"/>
      <c r="K33" s="278"/>
      <c r="L33" s="182"/>
      <c r="M33" s="131"/>
    </row>
    <row r="34" spans="1:13" ht="16.5" customHeight="1" x14ac:dyDescent="0.2">
      <c r="A34" s="258"/>
      <c r="B34" s="159"/>
      <c r="D34" s="404"/>
      <c r="E34" s="404"/>
      <c r="F34" s="440"/>
      <c r="G34" s="168"/>
      <c r="H34" s="284"/>
      <c r="I34" s="402"/>
      <c r="J34" s="403"/>
      <c r="K34" s="279">
        <f>0*2</f>
        <v>0</v>
      </c>
      <c r="L34" s="127"/>
      <c r="M34" s="131"/>
    </row>
    <row r="35" spans="1:13" ht="17.25" customHeight="1" x14ac:dyDescent="0.15">
      <c r="A35" s="260"/>
      <c r="B35" s="160"/>
      <c r="D35" s="404" t="s">
        <v>321</v>
      </c>
      <c r="E35" s="404"/>
      <c r="F35" s="408" t="s">
        <v>285</v>
      </c>
      <c r="G35" s="96" t="s">
        <v>99</v>
      </c>
      <c r="H35" s="285">
        <f>2*2</f>
        <v>4</v>
      </c>
      <c r="I35" s="383" t="s">
        <v>10</v>
      </c>
      <c r="J35" s="406" t="s">
        <v>23</v>
      </c>
      <c r="K35" s="280">
        <f>2*2</f>
        <v>4</v>
      </c>
      <c r="L35" s="183"/>
      <c r="M35" s="396" t="s">
        <v>294</v>
      </c>
    </row>
    <row r="36" spans="1:13" ht="17.25" customHeight="1" x14ac:dyDescent="0.15">
      <c r="A36" s="261" t="s">
        <v>70</v>
      </c>
      <c r="B36" s="175"/>
      <c r="D36" s="404"/>
      <c r="E36" s="404"/>
      <c r="F36" s="400"/>
      <c r="G36" s="96" t="s">
        <v>99</v>
      </c>
      <c r="H36" s="285">
        <f>1*2</f>
        <v>2</v>
      </c>
      <c r="I36" s="383"/>
      <c r="J36" s="406"/>
      <c r="K36" s="280">
        <f>1*2</f>
        <v>2</v>
      </c>
      <c r="L36" s="184"/>
      <c r="M36" s="397"/>
    </row>
    <row r="37" spans="1:13" ht="17.25" customHeight="1" x14ac:dyDescent="0.15">
      <c r="A37" s="259"/>
      <c r="B37" s="156"/>
      <c r="D37" s="404"/>
      <c r="E37" s="404"/>
      <c r="F37" s="400"/>
      <c r="G37" s="167"/>
      <c r="H37" s="283"/>
      <c r="I37" s="383"/>
      <c r="J37" s="406"/>
      <c r="K37" s="278"/>
      <c r="L37" s="139"/>
      <c r="M37" s="397"/>
    </row>
    <row r="38" spans="1:13" ht="17.25" customHeight="1" x14ac:dyDescent="0.15">
      <c r="A38" s="259" t="s">
        <v>77</v>
      </c>
      <c r="B38" s="156"/>
      <c r="D38" s="404"/>
      <c r="E38" s="404"/>
      <c r="F38" s="401"/>
      <c r="G38" s="171" t="s">
        <v>198</v>
      </c>
      <c r="H38" s="284">
        <f>0*2</f>
        <v>0</v>
      </c>
      <c r="I38" s="402"/>
      <c r="J38" s="406"/>
      <c r="K38" s="279">
        <f>0*2</f>
        <v>0</v>
      </c>
      <c r="L38" s="185"/>
      <c r="M38" s="398"/>
    </row>
    <row r="39" spans="1:13" ht="16.5" customHeight="1" x14ac:dyDescent="0.2">
      <c r="A39" s="260"/>
      <c r="B39" s="160"/>
      <c r="D39" s="387" t="s">
        <v>35</v>
      </c>
      <c r="E39" s="409"/>
      <c r="F39" s="393" t="s">
        <v>187</v>
      </c>
      <c r="G39" s="228" t="s">
        <v>183</v>
      </c>
      <c r="H39" s="286" t="s">
        <v>52</v>
      </c>
      <c r="I39" s="416" t="s">
        <v>10</v>
      </c>
      <c r="J39" s="418" t="s">
        <v>23</v>
      </c>
      <c r="K39" s="281" t="s">
        <v>52</v>
      </c>
      <c r="L39" s="139"/>
      <c r="M39" s="131"/>
    </row>
    <row r="40" spans="1:13" ht="16.5" customHeight="1" x14ac:dyDescent="0.2">
      <c r="A40" s="261" t="s">
        <v>87</v>
      </c>
      <c r="B40" s="176"/>
      <c r="D40" s="410"/>
      <c r="E40" s="411"/>
      <c r="F40" s="414"/>
      <c r="G40" s="228" t="s">
        <v>189</v>
      </c>
      <c r="H40" s="286" t="s">
        <v>52</v>
      </c>
      <c r="I40" s="417"/>
      <c r="J40" s="419"/>
      <c r="K40" s="281" t="s">
        <v>52</v>
      </c>
      <c r="L40" s="127"/>
      <c r="M40" s="131"/>
    </row>
    <row r="41" spans="1:13" ht="16.5" customHeight="1" x14ac:dyDescent="0.2">
      <c r="A41" s="158"/>
      <c r="B41" s="33"/>
      <c r="D41" s="410"/>
      <c r="E41" s="411"/>
      <c r="F41" s="414"/>
      <c r="G41" s="228" t="s">
        <v>190</v>
      </c>
      <c r="H41" s="286" t="s">
        <v>52</v>
      </c>
      <c r="I41" s="417"/>
      <c r="J41" s="419"/>
      <c r="K41" s="281" t="s">
        <v>52</v>
      </c>
      <c r="L41" s="127"/>
      <c r="M41" s="131"/>
    </row>
    <row r="42" spans="1:13" ht="16.5" customHeight="1" x14ac:dyDescent="0.2">
      <c r="A42" s="155"/>
      <c r="B42" s="33"/>
      <c r="D42" s="412"/>
      <c r="E42" s="413"/>
      <c r="F42" s="415"/>
      <c r="G42" s="228" t="s">
        <v>191</v>
      </c>
      <c r="H42" s="286" t="s">
        <v>52</v>
      </c>
      <c r="I42" s="417"/>
      <c r="J42" s="420"/>
      <c r="K42" s="281" t="s">
        <v>52</v>
      </c>
      <c r="L42" s="127"/>
      <c r="M42" s="131"/>
    </row>
    <row r="43" spans="1:13" ht="16.5" customHeight="1" x14ac:dyDescent="0.2">
      <c r="A43" s="158"/>
      <c r="B43" s="33"/>
      <c r="D43" s="404" t="s">
        <v>320</v>
      </c>
      <c r="E43" s="404"/>
      <c r="F43" s="404" t="s">
        <v>192</v>
      </c>
      <c r="G43" s="96" t="s">
        <v>171</v>
      </c>
      <c r="H43" s="286" t="s">
        <v>52</v>
      </c>
      <c r="I43" s="383" t="s">
        <v>10</v>
      </c>
      <c r="J43" s="406" t="s">
        <v>23</v>
      </c>
      <c r="K43" s="281" t="s">
        <v>52</v>
      </c>
      <c r="L43" s="186"/>
      <c r="M43" s="141" t="s">
        <v>274</v>
      </c>
    </row>
    <row r="44" spans="1:13" ht="30" customHeight="1" x14ac:dyDescent="0.2">
      <c r="A44" s="155"/>
      <c r="B44" s="33"/>
      <c r="D44" s="404"/>
      <c r="E44" s="404"/>
      <c r="F44" s="404"/>
      <c r="G44" s="89" t="s">
        <v>286</v>
      </c>
      <c r="H44" s="286" t="s">
        <v>52</v>
      </c>
      <c r="I44" s="383"/>
      <c r="J44" s="406"/>
      <c r="K44" s="281" t="s">
        <v>52</v>
      </c>
      <c r="L44" s="127"/>
      <c r="M44" s="193" t="s">
        <v>275</v>
      </c>
    </row>
    <row r="45" spans="1:13" ht="16.5" customHeight="1" x14ac:dyDescent="0.2">
      <c r="A45" s="161"/>
      <c r="B45" s="33"/>
      <c r="D45" s="404"/>
      <c r="E45" s="404"/>
      <c r="F45" s="404"/>
      <c r="G45" s="96" t="s">
        <v>205</v>
      </c>
      <c r="H45" s="286" t="s">
        <v>52</v>
      </c>
      <c r="I45" s="383"/>
      <c r="J45" s="406"/>
      <c r="K45" s="281" t="s">
        <v>52</v>
      </c>
      <c r="L45" s="129"/>
      <c r="M45" s="142"/>
    </row>
    <row r="46" spans="1:13" ht="16.5" customHeight="1" x14ac:dyDescent="0.2">
      <c r="A46" s="161"/>
      <c r="B46" s="33"/>
      <c r="D46" s="404" t="s">
        <v>36</v>
      </c>
      <c r="E46" s="404"/>
      <c r="F46" s="404" t="s">
        <v>37</v>
      </c>
      <c r="G46" s="96" t="s">
        <v>250</v>
      </c>
      <c r="H46" s="286" t="s">
        <v>52</v>
      </c>
      <c r="I46" s="383" t="s">
        <v>10</v>
      </c>
      <c r="J46" s="406" t="s">
        <v>23</v>
      </c>
      <c r="K46" s="281" t="s">
        <v>52</v>
      </c>
      <c r="L46" s="139" t="s">
        <v>50</v>
      </c>
      <c r="M46" s="198"/>
    </row>
    <row r="47" spans="1:13" ht="30" customHeight="1" x14ac:dyDescent="0.2">
      <c r="A47" s="161"/>
      <c r="B47" s="33"/>
      <c r="D47" s="404"/>
      <c r="E47" s="404"/>
      <c r="F47" s="405"/>
      <c r="G47" s="89" t="s">
        <v>251</v>
      </c>
      <c r="H47" s="286" t="s">
        <v>52</v>
      </c>
      <c r="I47" s="383"/>
      <c r="J47" s="406"/>
      <c r="K47" s="281" t="s">
        <v>52</v>
      </c>
      <c r="L47" s="127"/>
      <c r="M47" s="131"/>
    </row>
    <row r="48" spans="1:13" ht="16.5" customHeight="1" x14ac:dyDescent="0.2">
      <c r="A48" s="161"/>
      <c r="B48" s="33"/>
      <c r="D48" s="404"/>
      <c r="E48" s="404"/>
      <c r="F48" s="405"/>
      <c r="G48" s="96" t="s">
        <v>38</v>
      </c>
      <c r="H48" s="287" t="s">
        <v>52</v>
      </c>
      <c r="I48" s="402"/>
      <c r="J48" s="407"/>
      <c r="K48" s="282" t="s">
        <v>52</v>
      </c>
      <c r="L48" s="129"/>
      <c r="M48" s="138"/>
    </row>
    <row r="49" spans="1:13" ht="16.5" customHeight="1" x14ac:dyDescent="0.2">
      <c r="A49" s="162"/>
      <c r="B49" s="156"/>
      <c r="D49" s="12"/>
      <c r="E49" s="12"/>
      <c r="F49" s="13"/>
      <c r="G49" s="91" t="s">
        <v>30</v>
      </c>
      <c r="H49" s="288">
        <f>H29+H35</f>
        <v>6</v>
      </c>
      <c r="J49" s="110"/>
      <c r="K49" s="277">
        <f>K29+K35</f>
        <v>6</v>
      </c>
      <c r="L49" s="110"/>
      <c r="M49" s="110"/>
    </row>
    <row r="50" spans="1:13" ht="16.5" customHeight="1" x14ac:dyDescent="0.2">
      <c r="A50" s="105"/>
      <c r="B50" s="156"/>
      <c r="F50" s="10"/>
      <c r="H50" s="47"/>
      <c r="J50" s="110"/>
      <c r="K50" s="179"/>
      <c r="L50" s="110"/>
      <c r="M50" s="110"/>
    </row>
    <row r="51" spans="1:13" ht="16.5" customHeight="1" x14ac:dyDescent="0.2">
      <c r="A51" s="105"/>
      <c r="B51" s="156"/>
      <c r="D51" s="11" t="s">
        <v>39</v>
      </c>
      <c r="E51" s="269"/>
      <c r="F51" s="269"/>
      <c r="G51" s="269"/>
      <c r="H51" s="270"/>
      <c r="J51" s="110"/>
      <c r="K51" s="180"/>
      <c r="L51" s="110"/>
      <c r="M51" s="110"/>
    </row>
    <row r="52" spans="1:13" ht="16.5" customHeight="1" x14ac:dyDescent="0.2">
      <c r="A52" s="163"/>
      <c r="B52" s="156"/>
      <c r="D52" s="431" t="s">
        <v>2</v>
      </c>
      <c r="E52" s="431"/>
      <c r="F52" s="271" t="s">
        <v>3</v>
      </c>
      <c r="G52" s="271" t="s">
        <v>4</v>
      </c>
      <c r="H52" s="272" t="s">
        <v>5</v>
      </c>
      <c r="J52" s="110"/>
      <c r="K52" s="181" t="s">
        <v>5</v>
      </c>
      <c r="L52" s="132" t="s">
        <v>272</v>
      </c>
      <c r="M52" s="133" t="s">
        <v>108</v>
      </c>
    </row>
    <row r="53" spans="1:13" ht="24.95" customHeight="1" x14ac:dyDescent="0.15">
      <c r="A53" s="432" t="s">
        <v>72</v>
      </c>
      <c r="B53" s="433"/>
      <c r="D53" s="404" t="s">
        <v>321</v>
      </c>
      <c r="E53" s="404"/>
      <c r="F53" s="408" t="s">
        <v>317</v>
      </c>
      <c r="G53" s="96" t="s">
        <v>99</v>
      </c>
      <c r="H53" s="293">
        <f>1*2</f>
        <v>2</v>
      </c>
      <c r="I53" s="383" t="s">
        <v>10</v>
      </c>
      <c r="J53" s="406" t="s">
        <v>23</v>
      </c>
      <c r="K53" s="275">
        <f>1*2</f>
        <v>2</v>
      </c>
      <c r="L53" s="183"/>
      <c r="M53" s="399" t="s">
        <v>294</v>
      </c>
    </row>
    <row r="54" spans="1:13" ht="24.95" customHeight="1" x14ac:dyDescent="0.15">
      <c r="A54" s="434"/>
      <c r="B54" s="435"/>
      <c r="D54" s="404"/>
      <c r="E54" s="404"/>
      <c r="F54" s="400"/>
      <c r="G54" s="96" t="s">
        <v>99</v>
      </c>
      <c r="H54" s="293">
        <f>0.5*2</f>
        <v>1</v>
      </c>
      <c r="I54" s="383"/>
      <c r="J54" s="406"/>
      <c r="K54" s="275">
        <f>0.5*2</f>
        <v>1</v>
      </c>
      <c r="L54" s="184"/>
      <c r="M54" s="400"/>
    </row>
    <row r="55" spans="1:13" ht="24.95" customHeight="1" x14ac:dyDescent="0.15">
      <c r="A55" s="436"/>
      <c r="B55" s="437"/>
      <c r="D55" s="404"/>
      <c r="E55" s="404"/>
      <c r="F55" s="400"/>
      <c r="G55" s="167"/>
      <c r="H55" s="294"/>
      <c r="I55" s="383"/>
      <c r="J55" s="406"/>
      <c r="K55" s="289"/>
      <c r="L55" s="139"/>
      <c r="M55" s="400"/>
    </row>
    <row r="56" spans="1:13" ht="24.95" customHeight="1" x14ac:dyDescent="0.15">
      <c r="A56" s="262" t="s">
        <v>150</v>
      </c>
      <c r="B56" s="157"/>
      <c r="D56" s="404"/>
      <c r="E56" s="404"/>
      <c r="F56" s="401"/>
      <c r="G56" s="171" t="s">
        <v>198</v>
      </c>
      <c r="H56" s="295">
        <f>0*2</f>
        <v>0</v>
      </c>
      <c r="I56" s="402"/>
      <c r="J56" s="407"/>
      <c r="K56" s="290">
        <f>0*2</f>
        <v>0</v>
      </c>
      <c r="L56" s="185"/>
      <c r="M56" s="401"/>
    </row>
    <row r="57" spans="1:13" ht="16.5" customHeight="1" x14ac:dyDescent="0.2">
      <c r="A57" s="105"/>
      <c r="B57" s="106"/>
      <c r="D57" s="387" t="s">
        <v>40</v>
      </c>
      <c r="E57" s="388"/>
      <c r="F57" s="393" t="s">
        <v>296</v>
      </c>
      <c r="G57" s="96" t="s">
        <v>281</v>
      </c>
      <c r="H57" s="293">
        <f>1*2</f>
        <v>2</v>
      </c>
      <c r="I57" s="383" t="s">
        <v>10</v>
      </c>
      <c r="J57" s="418" t="s">
        <v>23</v>
      </c>
      <c r="K57" s="275">
        <f>1*2</f>
        <v>2</v>
      </c>
      <c r="L57" s="127"/>
      <c r="M57" s="140"/>
    </row>
    <row r="58" spans="1:13" ht="16.5" customHeight="1" x14ac:dyDescent="0.2">
      <c r="A58" s="105"/>
      <c r="B58" s="106"/>
      <c r="D58" s="389"/>
      <c r="E58" s="390"/>
      <c r="F58" s="394"/>
      <c r="G58" s="96" t="s">
        <v>188</v>
      </c>
      <c r="H58" s="293">
        <v>1.5</v>
      </c>
      <c r="I58" s="383"/>
      <c r="J58" s="386"/>
      <c r="K58" s="275">
        <v>1.5</v>
      </c>
      <c r="L58" s="127"/>
      <c r="M58" s="128"/>
    </row>
    <row r="59" spans="1:13" ht="16.5" customHeight="1" x14ac:dyDescent="0.2">
      <c r="A59" s="105"/>
      <c r="B59" s="106"/>
      <c r="D59" s="389"/>
      <c r="E59" s="390"/>
      <c r="F59" s="394"/>
      <c r="G59" s="96" t="s">
        <v>41</v>
      </c>
      <c r="H59" s="293">
        <f>0.5*2</f>
        <v>1</v>
      </c>
      <c r="I59" s="383"/>
      <c r="J59" s="386"/>
      <c r="K59" s="275">
        <f>0.5*2</f>
        <v>1</v>
      </c>
      <c r="L59" s="131"/>
      <c r="M59" s="128"/>
    </row>
    <row r="60" spans="1:13" ht="16.5" customHeight="1" x14ac:dyDescent="0.2">
      <c r="A60" s="263"/>
      <c r="B60" s="156"/>
      <c r="D60" s="391"/>
      <c r="E60" s="392"/>
      <c r="F60" s="395"/>
      <c r="G60" s="171" t="s">
        <v>173</v>
      </c>
      <c r="H60" s="295">
        <f>0*2</f>
        <v>0</v>
      </c>
      <c r="I60" s="383"/>
      <c r="J60" s="428"/>
      <c r="K60" s="290">
        <f>0*2</f>
        <v>0</v>
      </c>
      <c r="L60" s="129"/>
      <c r="M60" s="131"/>
    </row>
    <row r="61" spans="1:13" ht="19.5" customHeight="1" x14ac:dyDescent="0.2">
      <c r="A61" s="262" t="s">
        <v>165</v>
      </c>
      <c r="B61" s="425"/>
      <c r="D61" s="387" t="s">
        <v>297</v>
      </c>
      <c r="E61" s="388"/>
      <c r="F61" s="453" t="s">
        <v>298</v>
      </c>
      <c r="G61" s="96" t="s">
        <v>206</v>
      </c>
      <c r="H61" s="296" t="s">
        <v>52</v>
      </c>
      <c r="I61" s="383" t="s">
        <v>10</v>
      </c>
      <c r="J61" s="406" t="s">
        <v>23</v>
      </c>
      <c r="K61" s="291" t="s">
        <v>52</v>
      </c>
      <c r="L61" s="136"/>
      <c r="M61" s="126"/>
    </row>
    <row r="62" spans="1:13" ht="20.100000000000001" customHeight="1" x14ac:dyDescent="0.2">
      <c r="A62" s="263"/>
      <c r="B62" s="426"/>
      <c r="D62" s="389"/>
      <c r="E62" s="390"/>
      <c r="F62" s="453"/>
      <c r="G62" s="96" t="s">
        <v>212</v>
      </c>
      <c r="H62" s="296" t="s">
        <v>52</v>
      </c>
      <c r="I62" s="383"/>
      <c r="J62" s="406"/>
      <c r="K62" s="291" t="s">
        <v>52</v>
      </c>
      <c r="L62" s="110"/>
      <c r="M62" s="131"/>
    </row>
    <row r="63" spans="1:13" ht="19.5" customHeight="1" x14ac:dyDescent="0.2">
      <c r="A63" s="263"/>
      <c r="B63" s="426"/>
      <c r="D63" s="391"/>
      <c r="E63" s="392"/>
      <c r="F63" s="453"/>
      <c r="G63" s="96" t="s">
        <v>213</v>
      </c>
      <c r="H63" s="296" t="s">
        <v>52</v>
      </c>
      <c r="I63" s="383"/>
      <c r="J63" s="406"/>
      <c r="K63" s="291" t="s">
        <v>52</v>
      </c>
      <c r="L63" s="137"/>
      <c r="M63" s="138"/>
    </row>
    <row r="64" spans="1:13" ht="24" customHeight="1" x14ac:dyDescent="0.15">
      <c r="A64" s="263"/>
      <c r="B64" s="426"/>
      <c r="D64" s="387" t="s">
        <v>323</v>
      </c>
      <c r="E64" s="388"/>
      <c r="F64" s="393" t="s">
        <v>287</v>
      </c>
      <c r="G64" s="96" t="s">
        <v>268</v>
      </c>
      <c r="H64" s="296" t="s">
        <v>52</v>
      </c>
      <c r="I64" s="383" t="s">
        <v>10</v>
      </c>
      <c r="J64" s="418" t="s">
        <v>23</v>
      </c>
      <c r="K64" s="291" t="s">
        <v>52</v>
      </c>
      <c r="L64" s="187"/>
      <c r="M64" s="172"/>
    </row>
    <row r="65" spans="1:13" ht="24" customHeight="1" x14ac:dyDescent="0.2">
      <c r="A65" s="263"/>
      <c r="B65" s="426"/>
      <c r="D65" s="391"/>
      <c r="E65" s="392"/>
      <c r="F65" s="395"/>
      <c r="G65" s="96" t="s">
        <v>267</v>
      </c>
      <c r="H65" s="296" t="s">
        <v>52</v>
      </c>
      <c r="I65" s="383"/>
      <c r="J65" s="428"/>
      <c r="K65" s="291" t="s">
        <v>52</v>
      </c>
      <c r="L65" s="129"/>
      <c r="M65" s="174"/>
    </row>
    <row r="66" spans="1:13" ht="16.5" customHeight="1" x14ac:dyDescent="0.15">
      <c r="A66" s="263"/>
      <c r="B66" s="426"/>
      <c r="G66" s="91" t="s">
        <v>30</v>
      </c>
      <c r="H66" s="297">
        <f>H53+H57</f>
        <v>4</v>
      </c>
      <c r="I66" s="383"/>
      <c r="K66" s="292">
        <f>K53+K57</f>
        <v>4</v>
      </c>
    </row>
    <row r="67" spans="1:13" ht="16.5" customHeight="1" x14ac:dyDescent="0.15">
      <c r="A67" s="263"/>
      <c r="B67" s="426"/>
    </row>
    <row r="68" spans="1:13" ht="16.5" customHeight="1" x14ac:dyDescent="0.2">
      <c r="A68" s="263"/>
      <c r="B68" s="426"/>
      <c r="D68" s="11" t="s">
        <v>42</v>
      </c>
      <c r="E68" s="269"/>
      <c r="F68" s="269"/>
      <c r="G68" s="269"/>
      <c r="H68" s="270"/>
      <c r="J68" s="110"/>
      <c r="K68" s="180"/>
      <c r="L68" s="110"/>
      <c r="M68" s="110"/>
    </row>
    <row r="69" spans="1:13" ht="15.75" customHeight="1" x14ac:dyDescent="0.2">
      <c r="A69" s="263"/>
      <c r="B69" s="426"/>
      <c r="D69" s="454" t="s">
        <v>2</v>
      </c>
      <c r="E69" s="455"/>
      <c r="F69" s="271" t="s">
        <v>3</v>
      </c>
      <c r="G69" s="271" t="s">
        <v>4</v>
      </c>
      <c r="H69" s="272" t="s">
        <v>5</v>
      </c>
      <c r="J69" s="110"/>
      <c r="K69" s="181" t="s">
        <v>5</v>
      </c>
      <c r="L69" s="132" t="s">
        <v>272</v>
      </c>
      <c r="M69" s="133" t="s">
        <v>108</v>
      </c>
    </row>
    <row r="70" spans="1:13" ht="16.5" customHeight="1" x14ac:dyDescent="0.2">
      <c r="A70" s="263"/>
      <c r="B70" s="426"/>
      <c r="D70" s="387" t="s">
        <v>43</v>
      </c>
      <c r="E70" s="388"/>
      <c r="F70" s="393" t="s">
        <v>44</v>
      </c>
      <c r="G70" s="96" t="s">
        <v>174</v>
      </c>
      <c r="H70" s="293">
        <f>1*2</f>
        <v>2</v>
      </c>
      <c r="I70" s="173"/>
      <c r="J70" s="418" t="s">
        <v>23</v>
      </c>
      <c r="K70" s="275">
        <f>1*2</f>
        <v>2</v>
      </c>
      <c r="L70" s="127"/>
      <c r="M70" s="141"/>
    </row>
    <row r="71" spans="1:13" ht="30" customHeight="1" x14ac:dyDescent="0.2">
      <c r="A71" s="264"/>
      <c r="B71" s="165"/>
      <c r="D71" s="389"/>
      <c r="E71" s="390"/>
      <c r="F71" s="394"/>
      <c r="G71" s="90" t="s">
        <v>209</v>
      </c>
      <c r="H71" s="293">
        <f>0.75*2</f>
        <v>1.5</v>
      </c>
      <c r="I71" s="173"/>
      <c r="J71" s="386"/>
      <c r="K71" s="275">
        <f>0.75*2</f>
        <v>1.5</v>
      </c>
      <c r="L71" s="127"/>
      <c r="M71" s="128"/>
    </row>
    <row r="72" spans="1:13" ht="16.5" customHeight="1" x14ac:dyDescent="0.2">
      <c r="A72" s="262" t="s">
        <v>74</v>
      </c>
      <c r="B72" s="425"/>
      <c r="D72" s="389"/>
      <c r="E72" s="390"/>
      <c r="F72" s="394"/>
      <c r="G72" s="96" t="s">
        <v>194</v>
      </c>
      <c r="H72" s="293">
        <f>0.5*2</f>
        <v>1</v>
      </c>
      <c r="I72" s="215" t="s">
        <v>10</v>
      </c>
      <c r="J72" s="386"/>
      <c r="K72" s="275">
        <f>0.5*2</f>
        <v>1</v>
      </c>
      <c r="L72" s="127"/>
      <c r="M72" s="128"/>
    </row>
    <row r="73" spans="1:13" ht="30" customHeight="1" x14ac:dyDescent="0.2">
      <c r="A73" s="161"/>
      <c r="B73" s="426"/>
      <c r="D73" s="389"/>
      <c r="E73" s="390"/>
      <c r="F73" s="394"/>
      <c r="G73" s="96" t="s">
        <v>175</v>
      </c>
      <c r="H73" s="293">
        <f>0.25*2</f>
        <v>0.5</v>
      </c>
      <c r="I73" s="197"/>
      <c r="J73" s="386"/>
      <c r="K73" s="275">
        <f>0.25*2</f>
        <v>0.5</v>
      </c>
      <c r="L73" s="127"/>
      <c r="M73" s="131"/>
    </row>
    <row r="74" spans="1:13" ht="30" customHeight="1" x14ac:dyDescent="0.2">
      <c r="A74" s="161"/>
      <c r="B74" s="426"/>
      <c r="D74" s="391"/>
      <c r="E74" s="392"/>
      <c r="F74" s="395"/>
      <c r="G74" s="96" t="s">
        <v>166</v>
      </c>
      <c r="H74" s="293">
        <f>0*2</f>
        <v>0</v>
      </c>
      <c r="I74" s="197"/>
      <c r="J74" s="428"/>
      <c r="K74" s="275">
        <f>0*2</f>
        <v>0</v>
      </c>
      <c r="L74" s="127"/>
      <c r="M74" s="143"/>
    </row>
    <row r="75" spans="1:13" ht="30" customHeight="1" x14ac:dyDescent="0.2">
      <c r="A75" s="161"/>
      <c r="B75" s="426"/>
      <c r="D75" s="387" t="s">
        <v>45</v>
      </c>
      <c r="E75" s="388"/>
      <c r="F75" s="393" t="s">
        <v>46</v>
      </c>
      <c r="G75" s="89" t="s">
        <v>176</v>
      </c>
      <c r="H75" s="293">
        <f>1*2</f>
        <v>2</v>
      </c>
      <c r="I75" s="384" t="s">
        <v>10</v>
      </c>
      <c r="J75" s="418" t="s">
        <v>23</v>
      </c>
      <c r="K75" s="275">
        <f>1*2</f>
        <v>2</v>
      </c>
      <c r="L75" s="188"/>
      <c r="M75" s="126" t="s">
        <v>276</v>
      </c>
    </row>
    <row r="76" spans="1:13" ht="30" customHeight="1" x14ac:dyDescent="0.2">
      <c r="A76" s="161"/>
      <c r="B76" s="164"/>
      <c r="D76" s="389"/>
      <c r="E76" s="390"/>
      <c r="F76" s="394"/>
      <c r="G76" s="89" t="s">
        <v>177</v>
      </c>
      <c r="H76" s="293">
        <f>0.5*2</f>
        <v>1</v>
      </c>
      <c r="I76" s="384"/>
      <c r="J76" s="386"/>
      <c r="K76" s="275">
        <f>0.5*2</f>
        <v>1</v>
      </c>
      <c r="L76" s="127"/>
      <c r="M76" s="128"/>
    </row>
    <row r="77" spans="1:13" ht="16.5" customHeight="1" x14ac:dyDescent="0.2">
      <c r="A77" s="265" t="s">
        <v>75</v>
      </c>
      <c r="B77" s="170"/>
      <c r="D77" s="391"/>
      <c r="E77" s="392"/>
      <c r="F77" s="395"/>
      <c r="G77" s="96" t="s">
        <v>47</v>
      </c>
      <c r="H77" s="293">
        <f>0*2</f>
        <v>0</v>
      </c>
      <c r="I77" s="384"/>
      <c r="J77" s="428"/>
      <c r="K77" s="275">
        <f>0*2</f>
        <v>0</v>
      </c>
      <c r="L77" s="129"/>
      <c r="M77" s="130"/>
    </row>
    <row r="78" spans="1:13" ht="16.5" customHeight="1" x14ac:dyDescent="0.2">
      <c r="A78" s="266"/>
      <c r="B78" s="156"/>
      <c r="D78" s="387" t="s">
        <v>48</v>
      </c>
      <c r="E78" s="388"/>
      <c r="F78" s="462" t="s">
        <v>289</v>
      </c>
      <c r="G78" s="96" t="s">
        <v>195</v>
      </c>
      <c r="H78" s="293">
        <f>1*2</f>
        <v>2</v>
      </c>
      <c r="I78" s="385" t="s">
        <v>10</v>
      </c>
      <c r="J78" s="418" t="s">
        <v>23</v>
      </c>
      <c r="K78" s="275">
        <f>1*2</f>
        <v>2</v>
      </c>
      <c r="L78" s="189"/>
      <c r="M78" s="131"/>
    </row>
    <row r="79" spans="1:13" ht="16.5" customHeight="1" x14ac:dyDescent="0.2">
      <c r="A79" s="266"/>
      <c r="B79" s="156"/>
      <c r="D79" s="389"/>
      <c r="E79" s="390"/>
      <c r="F79" s="463"/>
      <c r="G79" s="96" t="s">
        <v>196</v>
      </c>
      <c r="H79" s="293">
        <f>0.5*2</f>
        <v>1</v>
      </c>
      <c r="I79" s="385"/>
      <c r="J79" s="386"/>
      <c r="K79" s="275">
        <f>0.5*2</f>
        <v>1</v>
      </c>
      <c r="L79" s="184"/>
      <c r="M79" s="131"/>
    </row>
    <row r="80" spans="1:13" ht="16.5" customHeight="1" x14ac:dyDescent="0.2">
      <c r="A80" s="266"/>
      <c r="B80" s="156"/>
      <c r="D80" s="391"/>
      <c r="E80" s="392"/>
      <c r="F80" s="464"/>
      <c r="G80" s="96" t="s">
        <v>166</v>
      </c>
      <c r="H80" s="293">
        <f>0*2</f>
        <v>0</v>
      </c>
      <c r="I80" s="385"/>
      <c r="J80" s="428"/>
      <c r="K80" s="275">
        <f>0*2</f>
        <v>0</v>
      </c>
      <c r="L80" s="190"/>
      <c r="M80" s="131"/>
    </row>
    <row r="81" spans="1:13" ht="16.5" customHeight="1" x14ac:dyDescent="0.2">
      <c r="A81" s="265" t="s">
        <v>104</v>
      </c>
      <c r="B81" s="443"/>
      <c r="D81" s="387" t="s">
        <v>324</v>
      </c>
      <c r="E81" s="388"/>
      <c r="F81" s="446" t="s">
        <v>290</v>
      </c>
      <c r="G81" s="96" t="s">
        <v>197</v>
      </c>
      <c r="H81" s="296" t="s">
        <v>52</v>
      </c>
      <c r="I81" s="386" t="s">
        <v>10</v>
      </c>
      <c r="J81" s="418" t="s">
        <v>23</v>
      </c>
      <c r="K81" s="291" t="s">
        <v>52</v>
      </c>
      <c r="L81" s="125"/>
      <c r="M81" s="126"/>
    </row>
    <row r="82" spans="1:13" ht="18" customHeight="1" x14ac:dyDescent="0.2">
      <c r="A82" s="266"/>
      <c r="B82" s="444"/>
      <c r="D82" s="389"/>
      <c r="E82" s="390"/>
      <c r="F82" s="447"/>
      <c r="G82" s="96" t="s">
        <v>196</v>
      </c>
      <c r="H82" s="296" t="s">
        <v>52</v>
      </c>
      <c r="I82" s="386"/>
      <c r="J82" s="386"/>
      <c r="K82" s="291" t="s">
        <v>52</v>
      </c>
      <c r="L82" s="127"/>
      <c r="M82" s="131"/>
    </row>
    <row r="83" spans="1:13" ht="18" customHeight="1" x14ac:dyDescent="0.2">
      <c r="A83" s="266"/>
      <c r="B83" s="444"/>
      <c r="D83" s="391"/>
      <c r="E83" s="392"/>
      <c r="F83" s="448"/>
      <c r="G83" s="96" t="s">
        <v>166</v>
      </c>
      <c r="H83" s="296" t="s">
        <v>52</v>
      </c>
      <c r="I83" s="386"/>
      <c r="J83" s="428"/>
      <c r="K83" s="291" t="s">
        <v>52</v>
      </c>
      <c r="L83" s="129"/>
      <c r="M83" s="131"/>
    </row>
    <row r="84" spans="1:13" ht="18" customHeight="1" x14ac:dyDescent="0.2">
      <c r="A84" s="267"/>
      <c r="B84" s="445"/>
      <c r="D84" s="449" t="s">
        <v>318</v>
      </c>
      <c r="E84" s="450"/>
      <c r="F84" s="429" t="s">
        <v>180</v>
      </c>
      <c r="G84" s="96" t="s">
        <v>56</v>
      </c>
      <c r="H84" s="296" t="s">
        <v>52</v>
      </c>
      <c r="J84" s="418" t="s">
        <v>23</v>
      </c>
      <c r="K84" s="291" t="s">
        <v>52</v>
      </c>
      <c r="L84" s="127"/>
      <c r="M84" s="423"/>
    </row>
    <row r="85" spans="1:13" ht="18" customHeight="1" x14ac:dyDescent="0.2">
      <c r="A85" s="265" t="s">
        <v>92</v>
      </c>
      <c r="B85" s="425"/>
      <c r="D85" s="451"/>
      <c r="E85" s="452"/>
      <c r="F85" s="430"/>
      <c r="G85" s="96" t="s">
        <v>58</v>
      </c>
      <c r="H85" s="296" t="s">
        <v>52</v>
      </c>
      <c r="J85" s="428"/>
      <c r="K85" s="291" t="s">
        <v>52</v>
      </c>
      <c r="L85" s="127"/>
      <c r="M85" s="424"/>
    </row>
    <row r="86" spans="1:13" ht="18" customHeight="1" x14ac:dyDescent="0.15">
      <c r="A86" s="266" t="s">
        <v>93</v>
      </c>
      <c r="B86" s="426"/>
      <c r="D86" s="103"/>
      <c r="E86" s="103"/>
      <c r="F86" s="104"/>
      <c r="G86" s="118" t="s">
        <v>30</v>
      </c>
      <c r="H86" s="298">
        <f>H70+H75+H78</f>
        <v>6</v>
      </c>
      <c r="J86" s="144"/>
      <c r="K86" s="292">
        <f>K70+K75+K78</f>
        <v>6</v>
      </c>
      <c r="L86" s="145"/>
      <c r="M86" s="146"/>
    </row>
    <row r="87" spans="1:13" ht="18" customHeight="1" x14ac:dyDescent="0.2">
      <c r="A87" s="266" t="s">
        <v>94</v>
      </c>
      <c r="B87" s="426"/>
      <c r="D87" s="103"/>
      <c r="E87" s="103"/>
      <c r="F87" s="104"/>
      <c r="G87" s="110"/>
      <c r="H87" s="86"/>
      <c r="J87" s="150"/>
      <c r="K87" s="148"/>
      <c r="L87" s="149"/>
      <c r="M87" s="150"/>
    </row>
    <row r="88" spans="1:13" ht="18" customHeight="1" thickBot="1" x14ac:dyDescent="0.2">
      <c r="A88" s="268"/>
      <c r="B88" s="427"/>
      <c r="D88" s="103"/>
      <c r="E88" s="103"/>
      <c r="F88" s="104"/>
      <c r="G88" s="118" t="s">
        <v>49</v>
      </c>
      <c r="H88" s="298">
        <f>H25+H49+H66+H86</f>
        <v>20</v>
      </c>
      <c r="I88" s="2"/>
      <c r="J88" s="150"/>
      <c r="K88" s="299">
        <f>K25+K49+K66+K86</f>
        <v>20</v>
      </c>
      <c r="L88" s="151"/>
      <c r="M88" s="150"/>
    </row>
    <row r="89" spans="1:13" ht="18" customHeight="1" x14ac:dyDescent="0.2">
      <c r="A89" s="110"/>
      <c r="B89" s="110"/>
      <c r="D89" s="103"/>
      <c r="E89" s="103"/>
      <c r="F89" s="104"/>
      <c r="G89" s="110"/>
      <c r="H89" s="300"/>
      <c r="I89" s="2"/>
      <c r="J89" s="301"/>
      <c r="K89" s="302"/>
      <c r="L89" s="152"/>
      <c r="M89" s="149"/>
    </row>
    <row r="90" spans="1:13" ht="21" customHeight="1" thickBot="1" x14ac:dyDescent="0.25">
      <c r="A90" s="110"/>
      <c r="B90" s="110"/>
      <c r="D90" s="103"/>
      <c r="E90" s="103"/>
      <c r="F90" s="104"/>
      <c r="G90" s="124" t="s">
        <v>121</v>
      </c>
      <c r="H90" s="303">
        <v>20</v>
      </c>
      <c r="I90" s="2"/>
      <c r="J90" s="147"/>
      <c r="K90" s="299">
        <v>20</v>
      </c>
      <c r="L90" s="110"/>
      <c r="M90" s="92" t="s">
        <v>299</v>
      </c>
    </row>
    <row r="91" spans="1:13" ht="16.5" customHeight="1" thickTop="1" x14ac:dyDescent="0.15">
      <c r="A91" s="456" t="s">
        <v>207</v>
      </c>
      <c r="B91" s="457"/>
      <c r="G91" s="92"/>
      <c r="H91" s="86"/>
      <c r="K91" s="86"/>
      <c r="M91" s="98"/>
    </row>
    <row r="92" spans="1:13" ht="16.5" customHeight="1" x14ac:dyDescent="0.15">
      <c r="A92" s="458"/>
      <c r="B92" s="459"/>
      <c r="G92" s="119"/>
      <c r="H92" s="120"/>
      <c r="K92" s="120"/>
      <c r="M92" s="99"/>
    </row>
    <row r="93" spans="1:13" ht="16.5" customHeight="1" thickBot="1" x14ac:dyDescent="0.2">
      <c r="A93" s="460"/>
      <c r="B93" s="461"/>
      <c r="G93" s="92"/>
      <c r="H93" s="86"/>
      <c r="K93" s="86"/>
      <c r="M93" s="100"/>
    </row>
    <row r="94" spans="1:13" ht="16.5" customHeight="1" thickTop="1" thickBot="1" x14ac:dyDescent="0.2">
      <c r="A94" s="441"/>
      <c r="B94" s="442"/>
      <c r="G94" s="121"/>
      <c r="H94" s="66"/>
      <c r="K94" s="66"/>
      <c r="M94" s="92" t="s">
        <v>200</v>
      </c>
    </row>
    <row r="95" spans="1:13" ht="16.5" customHeight="1" thickTop="1" x14ac:dyDescent="0.15">
      <c r="A95" s="166"/>
      <c r="B95" s="166"/>
      <c r="M95" s="101"/>
    </row>
    <row r="96" spans="1:13" ht="16.5" customHeight="1" thickBot="1" x14ac:dyDescent="0.25">
      <c r="A96" s="107"/>
      <c r="B96" s="199"/>
      <c r="C96" s="200"/>
      <c r="L96" s="20"/>
      <c r="M96" s="102"/>
    </row>
    <row r="97" spans="1:13" ht="16.5" customHeight="1" thickTop="1" thickBot="1" x14ac:dyDescent="0.2">
      <c r="A97" s="199"/>
      <c r="B97" s="199"/>
      <c r="C97" s="200"/>
      <c r="L97" s="8"/>
      <c r="M97" s="108" t="s">
        <v>201</v>
      </c>
    </row>
    <row r="98" spans="1:13" ht="16.5" customHeight="1" thickTop="1" x14ac:dyDescent="0.15">
      <c r="A98" s="107"/>
      <c r="B98" s="199"/>
      <c r="L98" s="75"/>
      <c r="M98" s="76"/>
    </row>
    <row r="99" spans="1:13" ht="16.5" customHeight="1" thickBot="1" x14ac:dyDescent="0.2">
      <c r="A99" s="199"/>
      <c r="B99" s="199"/>
      <c r="L99" s="75"/>
      <c r="M99" s="77"/>
    </row>
    <row r="100" spans="1:13" ht="15" thickTop="1" x14ac:dyDescent="0.15">
      <c r="M100" s="93"/>
    </row>
    <row r="105" spans="1:13" x14ac:dyDescent="0.15">
      <c r="J105" s="59" t="s">
        <v>14</v>
      </c>
    </row>
    <row r="106" spans="1:13" x14ac:dyDescent="0.15">
      <c r="A106" s="201">
        <v>1</v>
      </c>
      <c r="B106" s="202" t="s">
        <v>122</v>
      </c>
      <c r="J106" s="1" t="s">
        <v>23</v>
      </c>
    </row>
    <row r="107" spans="1:13" x14ac:dyDescent="0.15">
      <c r="A107" s="201">
        <f t="shared" ref="A107:A135" si="0">1+A106</f>
        <v>2</v>
      </c>
      <c r="B107" s="202" t="s">
        <v>124</v>
      </c>
      <c r="J107" s="1" t="s">
        <v>57</v>
      </c>
    </row>
    <row r="108" spans="1:13" x14ac:dyDescent="0.15">
      <c r="A108" s="201">
        <f t="shared" si="0"/>
        <v>3</v>
      </c>
      <c r="B108" s="203" t="s">
        <v>137</v>
      </c>
    </row>
    <row r="109" spans="1:13" x14ac:dyDescent="0.15">
      <c r="A109" s="201">
        <f t="shared" si="0"/>
        <v>4</v>
      </c>
      <c r="B109" s="203" t="s">
        <v>138</v>
      </c>
    </row>
    <row r="110" spans="1:13" x14ac:dyDescent="0.15">
      <c r="A110" s="201">
        <f t="shared" si="0"/>
        <v>5</v>
      </c>
      <c r="B110" s="202" t="s">
        <v>125</v>
      </c>
    </row>
    <row r="111" spans="1:13" x14ac:dyDescent="0.15">
      <c r="A111" s="201"/>
      <c r="B111" s="202" t="s">
        <v>279</v>
      </c>
    </row>
    <row r="112" spans="1:13" x14ac:dyDescent="0.15">
      <c r="A112" s="201">
        <f>1+A110</f>
        <v>6</v>
      </c>
      <c r="B112" s="202" t="s">
        <v>139</v>
      </c>
    </row>
    <row r="113" spans="1:2" x14ac:dyDescent="0.15">
      <c r="A113" s="201">
        <f t="shared" si="0"/>
        <v>7</v>
      </c>
      <c r="B113" s="202" t="s">
        <v>140</v>
      </c>
    </row>
    <row r="114" spans="1:2" x14ac:dyDescent="0.15">
      <c r="A114" s="201">
        <f t="shared" si="0"/>
        <v>8</v>
      </c>
      <c r="B114" s="202" t="s">
        <v>126</v>
      </c>
    </row>
    <row r="115" spans="1:2" x14ac:dyDescent="0.15">
      <c r="A115" s="201">
        <f t="shared" si="0"/>
        <v>9</v>
      </c>
      <c r="B115" s="202" t="s">
        <v>127</v>
      </c>
    </row>
    <row r="116" spans="1:2" x14ac:dyDescent="0.15">
      <c r="A116" s="201">
        <f t="shared" si="0"/>
        <v>10</v>
      </c>
      <c r="B116" s="202" t="s">
        <v>141</v>
      </c>
    </row>
    <row r="117" spans="1:2" x14ac:dyDescent="0.15">
      <c r="A117" s="201">
        <f t="shared" si="0"/>
        <v>11</v>
      </c>
      <c r="B117" s="202" t="s">
        <v>128</v>
      </c>
    </row>
    <row r="118" spans="1:2" x14ac:dyDescent="0.15">
      <c r="A118" s="201">
        <f t="shared" si="0"/>
        <v>12</v>
      </c>
      <c r="B118" s="202" t="s">
        <v>129</v>
      </c>
    </row>
    <row r="119" spans="1:2" x14ac:dyDescent="0.15">
      <c r="A119" s="201">
        <f t="shared" si="0"/>
        <v>13</v>
      </c>
      <c r="B119" s="202" t="s">
        <v>130</v>
      </c>
    </row>
    <row r="120" spans="1:2" x14ac:dyDescent="0.15">
      <c r="A120" s="201">
        <f t="shared" si="0"/>
        <v>14</v>
      </c>
      <c r="B120" s="202" t="s">
        <v>280</v>
      </c>
    </row>
    <row r="121" spans="1:2" x14ac:dyDescent="0.15">
      <c r="A121" s="201">
        <f>1+A120</f>
        <v>15</v>
      </c>
      <c r="B121" s="202" t="s">
        <v>131</v>
      </c>
    </row>
    <row r="122" spans="1:2" x14ac:dyDescent="0.15">
      <c r="A122" s="201">
        <f t="shared" si="0"/>
        <v>16</v>
      </c>
      <c r="B122" s="202" t="s">
        <v>142</v>
      </c>
    </row>
    <row r="123" spans="1:2" x14ac:dyDescent="0.15">
      <c r="A123" s="201">
        <f t="shared" si="0"/>
        <v>17</v>
      </c>
      <c r="B123" s="202" t="s">
        <v>143</v>
      </c>
    </row>
    <row r="124" spans="1:2" x14ac:dyDescent="0.15">
      <c r="A124" s="201">
        <f t="shared" si="0"/>
        <v>18</v>
      </c>
      <c r="B124" s="202" t="s">
        <v>132</v>
      </c>
    </row>
    <row r="125" spans="1:2" x14ac:dyDescent="0.15">
      <c r="A125" s="201">
        <f t="shared" si="0"/>
        <v>19</v>
      </c>
      <c r="B125" s="202" t="s">
        <v>144</v>
      </c>
    </row>
    <row r="126" spans="1:2" x14ac:dyDescent="0.15">
      <c r="A126" s="201">
        <f t="shared" si="0"/>
        <v>20</v>
      </c>
      <c r="B126" s="202" t="s">
        <v>145</v>
      </c>
    </row>
    <row r="127" spans="1:2" x14ac:dyDescent="0.15">
      <c r="A127" s="201">
        <f t="shared" si="0"/>
        <v>21</v>
      </c>
      <c r="B127" s="202" t="s">
        <v>146</v>
      </c>
    </row>
    <row r="128" spans="1:2" x14ac:dyDescent="0.15">
      <c r="A128" s="201">
        <f t="shared" si="0"/>
        <v>22</v>
      </c>
      <c r="B128" s="202" t="s">
        <v>147</v>
      </c>
    </row>
    <row r="129" spans="1:5" x14ac:dyDescent="0.15">
      <c r="A129" s="201">
        <f t="shared" si="0"/>
        <v>23</v>
      </c>
      <c r="B129" s="202" t="s">
        <v>133</v>
      </c>
    </row>
    <row r="130" spans="1:5" x14ac:dyDescent="0.15">
      <c r="A130" s="201">
        <f t="shared" si="0"/>
        <v>24</v>
      </c>
      <c r="B130" s="202" t="s">
        <v>208</v>
      </c>
    </row>
    <row r="131" spans="1:5" x14ac:dyDescent="0.15">
      <c r="A131" s="201">
        <f t="shared" si="0"/>
        <v>25</v>
      </c>
      <c r="B131" s="202" t="s">
        <v>148</v>
      </c>
    </row>
    <row r="132" spans="1:5" x14ac:dyDescent="0.15">
      <c r="A132" s="201">
        <f t="shared" si="0"/>
        <v>26</v>
      </c>
      <c r="B132" s="202" t="s">
        <v>149</v>
      </c>
    </row>
    <row r="133" spans="1:5" x14ac:dyDescent="0.15">
      <c r="A133" s="201">
        <f t="shared" si="0"/>
        <v>27</v>
      </c>
      <c r="B133" s="202" t="s">
        <v>134</v>
      </c>
    </row>
    <row r="134" spans="1:5" x14ac:dyDescent="0.15">
      <c r="A134" s="201">
        <f t="shared" si="0"/>
        <v>28</v>
      </c>
      <c r="B134" s="202" t="s">
        <v>135</v>
      </c>
    </row>
    <row r="135" spans="1:5" x14ac:dyDescent="0.15">
      <c r="A135" s="201">
        <f t="shared" si="0"/>
        <v>29</v>
      </c>
      <c r="B135" s="202" t="s">
        <v>136</v>
      </c>
    </row>
    <row r="136" spans="1:5" x14ac:dyDescent="0.15">
      <c r="B136" s="204"/>
      <c r="E136" s="199"/>
    </row>
    <row r="137" spans="1:5" x14ac:dyDescent="0.15">
      <c r="A137" s="379" t="s">
        <v>151</v>
      </c>
      <c r="B137" s="380" t="s">
        <v>167</v>
      </c>
      <c r="E137" s="199"/>
    </row>
    <row r="138" spans="1:5" x14ac:dyDescent="0.15">
      <c r="A138" s="73"/>
      <c r="B138" s="381" t="s">
        <v>168</v>
      </c>
      <c r="E138" s="199"/>
    </row>
    <row r="139" spans="1:5" x14ac:dyDescent="0.15">
      <c r="A139" s="73"/>
      <c r="B139" s="381" t="s">
        <v>278</v>
      </c>
      <c r="E139" s="199"/>
    </row>
    <row r="140" spans="1:5" x14ac:dyDescent="0.15">
      <c r="A140" s="73"/>
      <c r="B140" s="73" t="s">
        <v>169</v>
      </c>
    </row>
    <row r="141" spans="1:5" x14ac:dyDescent="0.15">
      <c r="A141" s="73"/>
      <c r="B141" s="73" t="s">
        <v>199</v>
      </c>
    </row>
    <row r="142" spans="1:5" x14ac:dyDescent="0.15">
      <c r="A142" s="72"/>
      <c r="B142" s="382" t="s">
        <v>300</v>
      </c>
    </row>
  </sheetData>
  <mergeCells count="107">
    <mergeCell ref="I20:I24"/>
    <mergeCell ref="A1:B1"/>
    <mergeCell ref="A2:B2"/>
    <mergeCell ref="D2:H2"/>
    <mergeCell ref="A3:A4"/>
    <mergeCell ref="B3:B4"/>
    <mergeCell ref="D4:H5"/>
    <mergeCell ref="F9:F10"/>
    <mergeCell ref="A11:B11"/>
    <mergeCell ref="E11:E13"/>
    <mergeCell ref="F11:F13"/>
    <mergeCell ref="J43:J45"/>
    <mergeCell ref="I11:I13"/>
    <mergeCell ref="J11:J13"/>
    <mergeCell ref="B13:B25"/>
    <mergeCell ref="A9:A10"/>
    <mergeCell ref="E14:E15"/>
    <mergeCell ref="J4:M5"/>
    <mergeCell ref="A5:A6"/>
    <mergeCell ref="B5:B6"/>
    <mergeCell ref="A7:A8"/>
    <mergeCell ref="B7:B8"/>
    <mergeCell ref="D7:E7"/>
    <mergeCell ref="B9:B10"/>
    <mergeCell ref="E9:E10"/>
    <mergeCell ref="F14:F15"/>
    <mergeCell ref="I14:I15"/>
    <mergeCell ref="J14:J15"/>
    <mergeCell ref="E17:E19"/>
    <mergeCell ref="F17:F19"/>
    <mergeCell ref="I17:I19"/>
    <mergeCell ref="J17:J19"/>
    <mergeCell ref="I9:I10"/>
    <mergeCell ref="J9:J10"/>
    <mergeCell ref="D20:E24"/>
    <mergeCell ref="A94:B94"/>
    <mergeCell ref="B81:B84"/>
    <mergeCell ref="D81:E83"/>
    <mergeCell ref="F81:F83"/>
    <mergeCell ref="J81:J83"/>
    <mergeCell ref="D84:E85"/>
    <mergeCell ref="B61:B70"/>
    <mergeCell ref="D61:E63"/>
    <mergeCell ref="F61:F63"/>
    <mergeCell ref="I61:I63"/>
    <mergeCell ref="J61:J63"/>
    <mergeCell ref="D64:E65"/>
    <mergeCell ref="D69:E69"/>
    <mergeCell ref="D70:E74"/>
    <mergeCell ref="F70:F74"/>
    <mergeCell ref="J70:J74"/>
    <mergeCell ref="A91:B91"/>
    <mergeCell ref="A92:B92"/>
    <mergeCell ref="A93:B93"/>
    <mergeCell ref="B72:B75"/>
    <mergeCell ref="D75:E77"/>
    <mergeCell ref="F75:F77"/>
    <mergeCell ref="D78:E80"/>
    <mergeCell ref="F78:F80"/>
    <mergeCell ref="M11:M13"/>
    <mergeCell ref="M84:M85"/>
    <mergeCell ref="B85:B88"/>
    <mergeCell ref="J75:J77"/>
    <mergeCell ref="J78:J80"/>
    <mergeCell ref="F64:F65"/>
    <mergeCell ref="J64:J65"/>
    <mergeCell ref="F84:F85"/>
    <mergeCell ref="J84:J85"/>
    <mergeCell ref="I57:I60"/>
    <mergeCell ref="J57:J60"/>
    <mergeCell ref="D52:E52"/>
    <mergeCell ref="A53:B55"/>
    <mergeCell ref="D53:E56"/>
    <mergeCell ref="F53:F56"/>
    <mergeCell ref="I53:I56"/>
    <mergeCell ref="J53:J56"/>
    <mergeCell ref="D43:E45"/>
    <mergeCell ref="F43:F45"/>
    <mergeCell ref="J20:J24"/>
    <mergeCell ref="M20:M24"/>
    <mergeCell ref="D28:E28"/>
    <mergeCell ref="D29:E34"/>
    <mergeCell ref="F29:F34"/>
    <mergeCell ref="I64:I66"/>
    <mergeCell ref="I75:I77"/>
    <mergeCell ref="I78:I80"/>
    <mergeCell ref="I81:I83"/>
    <mergeCell ref="D57:E60"/>
    <mergeCell ref="F57:F60"/>
    <mergeCell ref="M35:M38"/>
    <mergeCell ref="M29:M31"/>
    <mergeCell ref="M53:M56"/>
    <mergeCell ref="I29:I34"/>
    <mergeCell ref="J29:J34"/>
    <mergeCell ref="D46:E48"/>
    <mergeCell ref="F46:F48"/>
    <mergeCell ref="I46:I48"/>
    <mergeCell ref="J46:J48"/>
    <mergeCell ref="D35:E38"/>
    <mergeCell ref="F35:F38"/>
    <mergeCell ref="I35:I38"/>
    <mergeCell ref="J35:J38"/>
    <mergeCell ref="D39:E42"/>
    <mergeCell ref="F39:F42"/>
    <mergeCell ref="I39:I42"/>
    <mergeCell ref="J39:J42"/>
    <mergeCell ref="I43:I45"/>
  </mergeCells>
  <phoneticPr fontId="2"/>
  <conditionalFormatting sqref="J20:J24">
    <cfRule type="cellIs" dxfId="2" priority="1" stopIfTrue="1" operator="equal">
      <formula>"あり"</formula>
    </cfRule>
  </conditionalFormatting>
  <dataValidations count="4">
    <dataValidation type="list" allowBlank="1" showInputMessage="1" showErrorMessage="1" sqref="B5" xr:uid="{00000000-0002-0000-0000-000001000000}">
      <formula1>$B$106:$B$135</formula1>
    </dataValidation>
    <dataValidation type="list" allowBlank="1" showInputMessage="1" showErrorMessage="1" sqref="A98 A96 A92:A94" xr:uid="{00000000-0002-0000-0000-000002000000}">
      <formula1>$B$137:$B$143</formula1>
    </dataValidation>
    <dataValidation type="list" allowBlank="1" showInputMessage="1" showErrorMessage="1" sqref="J90 J87:J88" xr:uid="{00000000-0002-0000-0000-000003000000}">
      <formula1>$J$106:$J$107</formula1>
    </dataValidation>
    <dataValidation type="list" allowBlank="1" showInputMessage="1" showErrorMessage="1" sqref="J9:J24 J70:J85 J53:J65 J29:J48" xr:uid="{932FB4C2-9A48-4FB3-92FF-FB3F26AD306F}">
      <formula1>$J$105:$J$107</formula1>
    </dataValidation>
  </dataValidations>
  <printOptions horizontalCentered="1"/>
  <pageMargins left="0.59055118110236227" right="0.19685039370078741" top="0.19685039370078741" bottom="0.19685039370078741" header="0.19685039370078741" footer="0.19685039370078741"/>
  <pageSetup paperSize="8" scale="45"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Q115"/>
  <sheetViews>
    <sheetView view="pageBreakPreview" zoomScale="75" zoomScaleNormal="62" zoomScaleSheetLayoutView="75" workbookViewId="0">
      <selection activeCell="B3" sqref="B3:C4"/>
    </sheetView>
  </sheetViews>
  <sheetFormatPr defaultRowHeight="13.5" x14ac:dyDescent="0.15"/>
  <cols>
    <col min="1" max="1" width="14.625" style="1" customWidth="1"/>
    <col min="2" max="3" width="45.875" style="1" customWidth="1"/>
    <col min="4" max="4" width="2.625" style="1" customWidth="1"/>
    <col min="5" max="5" width="2.875" style="1" customWidth="1"/>
    <col min="6" max="6" width="12.625" style="1" customWidth="1"/>
    <col min="7" max="7" width="25.625" style="1" customWidth="1"/>
    <col min="8" max="8" width="63.625" style="1" customWidth="1"/>
    <col min="9" max="9" width="10.625" style="1" customWidth="1"/>
    <col min="10" max="10" width="4.625" style="1" customWidth="1"/>
    <col min="11" max="11" width="14.125" style="1" customWidth="1"/>
    <col min="12" max="12" width="10.625" style="1" customWidth="1"/>
    <col min="13" max="14" width="60.625" style="1" customWidth="1"/>
    <col min="15" max="15" width="96.375" style="1" customWidth="1"/>
    <col min="16" max="16384" width="9" style="1"/>
  </cols>
  <sheetData>
    <row r="1" spans="1:17" ht="22.5" customHeight="1" thickBot="1" x14ac:dyDescent="0.25">
      <c r="A1" s="492" t="s">
        <v>314</v>
      </c>
      <c r="B1" s="492"/>
      <c r="C1" s="492"/>
      <c r="M1" s="17"/>
      <c r="N1" s="17"/>
      <c r="O1" s="16" t="s">
        <v>249</v>
      </c>
    </row>
    <row r="2" spans="1:17" ht="32.25" customHeight="1" thickBot="1" x14ac:dyDescent="0.2">
      <c r="A2" s="573" t="s">
        <v>59</v>
      </c>
      <c r="B2" s="574"/>
      <c r="C2" s="575"/>
      <c r="M2" s="18"/>
      <c r="N2" s="18"/>
      <c r="O2" s="16"/>
    </row>
    <row r="3" spans="1:17" ht="16.5" customHeight="1" x14ac:dyDescent="0.15">
      <c r="A3" s="584" t="s">
        <v>106</v>
      </c>
      <c r="B3" s="585"/>
      <c r="C3" s="586"/>
      <c r="P3" s="3"/>
      <c r="Q3" s="2"/>
    </row>
    <row r="4" spans="1:17" ht="16.5" customHeight="1" x14ac:dyDescent="0.15">
      <c r="A4" s="471"/>
      <c r="B4" s="587"/>
      <c r="C4" s="588"/>
      <c r="P4" s="3"/>
      <c r="Q4" s="2"/>
    </row>
    <row r="5" spans="1:17" ht="16.5" customHeight="1" x14ac:dyDescent="0.15">
      <c r="A5" s="470" t="s">
        <v>107</v>
      </c>
      <c r="B5" s="589" t="s">
        <v>123</v>
      </c>
      <c r="C5" s="590"/>
      <c r="O5" s="4"/>
      <c r="P5" s="3"/>
      <c r="Q5" s="2"/>
    </row>
    <row r="6" spans="1:17" ht="16.5" customHeight="1" x14ac:dyDescent="0.15">
      <c r="A6" s="471"/>
      <c r="B6" s="587"/>
      <c r="C6" s="588"/>
      <c r="O6" s="4"/>
      <c r="P6" s="3"/>
      <c r="Q6" s="2"/>
    </row>
    <row r="7" spans="1:17" ht="16.5" customHeight="1" x14ac:dyDescent="0.15">
      <c r="A7" s="580" t="s">
        <v>105</v>
      </c>
      <c r="B7" s="576" t="s">
        <v>97</v>
      </c>
      <c r="C7" s="582" t="s">
        <v>203</v>
      </c>
      <c r="M7" s="19"/>
      <c r="N7" s="19"/>
      <c r="O7" s="4"/>
      <c r="P7" s="3"/>
      <c r="Q7" s="2"/>
    </row>
    <row r="8" spans="1:17" ht="16.5" customHeight="1" x14ac:dyDescent="0.15">
      <c r="A8" s="581"/>
      <c r="B8" s="576"/>
      <c r="C8" s="582"/>
      <c r="E8" s="495" t="s">
        <v>0</v>
      </c>
      <c r="F8" s="583"/>
      <c r="G8" s="583"/>
      <c r="H8" s="583"/>
      <c r="I8" s="583"/>
      <c r="M8" s="19"/>
      <c r="N8" s="19"/>
      <c r="O8" s="4"/>
      <c r="P8" s="3"/>
      <c r="Q8" s="2"/>
    </row>
    <row r="9" spans="1:17" ht="12.75" customHeight="1" x14ac:dyDescent="0.15">
      <c r="A9" s="470" t="s">
        <v>102</v>
      </c>
      <c r="B9" s="591" t="s">
        <v>326</v>
      </c>
      <c r="C9" s="593" t="s">
        <v>327</v>
      </c>
      <c r="M9" s="19"/>
      <c r="N9" s="19"/>
      <c r="O9" s="4"/>
      <c r="P9" s="3"/>
      <c r="Q9" s="2"/>
    </row>
    <row r="10" spans="1:17" ht="12.75" customHeight="1" thickBot="1" x14ac:dyDescent="0.2">
      <c r="A10" s="471"/>
      <c r="B10" s="592"/>
      <c r="C10" s="594"/>
      <c r="M10" s="19"/>
      <c r="N10" s="19"/>
      <c r="O10" s="4"/>
      <c r="P10" s="3"/>
      <c r="Q10" s="2"/>
    </row>
    <row r="11" spans="1:17" ht="29.25" customHeight="1" thickTop="1" x14ac:dyDescent="0.15">
      <c r="A11" s="432" t="s">
        <v>71</v>
      </c>
      <c r="B11" s="616"/>
      <c r="C11" s="433"/>
      <c r="E11" s="545" t="s">
        <v>109</v>
      </c>
      <c r="F11" s="546"/>
      <c r="G11" s="546"/>
      <c r="H11" s="546"/>
      <c r="I11" s="547"/>
      <c r="K11" s="545" t="s">
        <v>152</v>
      </c>
      <c r="L11" s="601"/>
      <c r="M11" s="602"/>
      <c r="N11" s="606" t="s">
        <v>153</v>
      </c>
      <c r="O11" s="607"/>
    </row>
    <row r="12" spans="1:17" ht="14.25" customHeight="1" thickBot="1" x14ac:dyDescent="0.2">
      <c r="A12" s="370" t="s">
        <v>68</v>
      </c>
      <c r="B12" s="209" t="s">
        <v>88</v>
      </c>
      <c r="C12" s="212" t="s">
        <v>78</v>
      </c>
      <c r="E12" s="548"/>
      <c r="F12" s="549"/>
      <c r="G12" s="549"/>
      <c r="H12" s="549"/>
      <c r="I12" s="550"/>
      <c r="K12" s="603"/>
      <c r="L12" s="604"/>
      <c r="M12" s="605"/>
      <c r="N12" s="608"/>
      <c r="O12" s="609"/>
    </row>
    <row r="13" spans="1:17" ht="16.5" customHeight="1" thickTop="1" x14ac:dyDescent="0.15">
      <c r="A13" s="29"/>
      <c r="B13" s="210"/>
      <c r="C13" s="213"/>
      <c r="E13" s="364" t="s">
        <v>1</v>
      </c>
      <c r="F13" s="345"/>
      <c r="G13" s="345"/>
      <c r="H13" s="345"/>
      <c r="I13" s="345"/>
    </row>
    <row r="14" spans="1:17" ht="16.5" customHeight="1" x14ac:dyDescent="0.15">
      <c r="A14" s="31"/>
      <c r="B14" s="211"/>
      <c r="C14" s="214"/>
      <c r="E14" s="523" t="s">
        <v>2</v>
      </c>
      <c r="F14" s="523"/>
      <c r="G14" s="314" t="s">
        <v>3</v>
      </c>
      <c r="H14" s="314" t="s">
        <v>4</v>
      </c>
      <c r="I14" s="314" t="s">
        <v>5</v>
      </c>
      <c r="K14" s="353" t="s">
        <v>110</v>
      </c>
      <c r="L14" s="314" t="s">
        <v>5</v>
      </c>
      <c r="M14" s="306" t="s">
        <v>154</v>
      </c>
      <c r="N14" s="307" t="s">
        <v>155</v>
      </c>
      <c r="O14" s="271" t="s">
        <v>112</v>
      </c>
    </row>
    <row r="15" spans="1:17" ht="16.5" customHeight="1" x14ac:dyDescent="0.15">
      <c r="A15" s="370" t="s">
        <v>67</v>
      </c>
      <c r="B15" s="595" t="s">
        <v>89</v>
      </c>
      <c r="C15" s="565" t="s">
        <v>76</v>
      </c>
      <c r="E15" s="365" t="s">
        <v>6</v>
      </c>
      <c r="F15" s="366"/>
      <c r="G15" s="233"/>
      <c r="H15" s="233"/>
      <c r="I15" s="367"/>
      <c r="J15" s="55"/>
      <c r="K15" s="354" t="s">
        <v>111</v>
      </c>
      <c r="L15" s="308"/>
      <c r="M15" s="253"/>
      <c r="N15" s="92"/>
      <c r="O15" s="70"/>
    </row>
    <row r="16" spans="1:17" ht="16.5" customHeight="1" x14ac:dyDescent="0.15">
      <c r="A16" s="29"/>
      <c r="B16" s="596"/>
      <c r="C16" s="566"/>
      <c r="E16" s="28"/>
      <c r="F16" s="505" t="s">
        <v>7</v>
      </c>
      <c r="G16" s="512" t="s">
        <v>8</v>
      </c>
      <c r="H16" s="230" t="s">
        <v>9</v>
      </c>
      <c r="I16" s="40" t="s">
        <v>216</v>
      </c>
      <c r="J16" s="383" t="s">
        <v>217</v>
      </c>
      <c r="K16" s="568" t="s">
        <v>23</v>
      </c>
      <c r="L16" s="309" t="s">
        <v>255</v>
      </c>
      <c r="M16" s="78"/>
      <c r="N16" s="340" t="s">
        <v>256</v>
      </c>
      <c r="O16" s="71"/>
    </row>
    <row r="17" spans="1:16" ht="16.5" customHeight="1" x14ac:dyDescent="0.15">
      <c r="A17" s="196"/>
      <c r="B17" s="596"/>
      <c r="C17" s="566"/>
      <c r="E17" s="28"/>
      <c r="F17" s="505"/>
      <c r="G17" s="512"/>
      <c r="H17" s="230" t="s">
        <v>11</v>
      </c>
      <c r="I17" s="40" t="s">
        <v>52</v>
      </c>
      <c r="J17" s="383"/>
      <c r="K17" s="568"/>
      <c r="L17" s="309" t="s">
        <v>52</v>
      </c>
      <c r="M17" s="79"/>
      <c r="N17" s="337"/>
      <c r="O17" s="72"/>
    </row>
    <row r="18" spans="1:16" ht="30" customHeight="1" x14ac:dyDescent="0.15">
      <c r="A18" s="196"/>
      <c r="B18" s="596"/>
      <c r="C18" s="566"/>
      <c r="E18" s="28"/>
      <c r="F18" s="505" t="s">
        <v>12</v>
      </c>
      <c r="G18" s="512" t="s">
        <v>13</v>
      </c>
      <c r="H18" s="231" t="s">
        <v>291</v>
      </c>
      <c r="I18" s="304">
        <f>1*2</f>
        <v>2</v>
      </c>
      <c r="J18" s="383" t="s">
        <v>257</v>
      </c>
      <c r="K18" s="568" t="s">
        <v>23</v>
      </c>
      <c r="L18" s="310">
        <f>1*2</f>
        <v>2</v>
      </c>
      <c r="M18" s="56"/>
      <c r="N18" s="336" t="s">
        <v>256</v>
      </c>
      <c r="O18" s="222"/>
    </row>
    <row r="19" spans="1:16" ht="69.95" customHeight="1" x14ac:dyDescent="0.15">
      <c r="A19" s="196"/>
      <c r="B19" s="210"/>
      <c r="C19" s="213"/>
      <c r="E19" s="28"/>
      <c r="F19" s="505"/>
      <c r="G19" s="512"/>
      <c r="H19" s="232" t="s">
        <v>292</v>
      </c>
      <c r="I19" s="304">
        <f>0*2</f>
        <v>0</v>
      </c>
      <c r="J19" s="383"/>
      <c r="K19" s="568"/>
      <c r="L19" s="310">
        <f>0*2</f>
        <v>0</v>
      </c>
      <c r="M19" s="56"/>
      <c r="N19" s="336"/>
      <c r="O19" s="222"/>
    </row>
    <row r="20" spans="1:16" ht="30" customHeight="1" x14ac:dyDescent="0.15">
      <c r="A20" s="29"/>
      <c r="B20" s="210"/>
      <c r="C20" s="213"/>
      <c r="E20" s="28"/>
      <c r="F20" s="552"/>
      <c r="G20" s="551"/>
      <c r="H20" s="231" t="s">
        <v>293</v>
      </c>
      <c r="I20" s="41">
        <f>-1*2</f>
        <v>-2</v>
      </c>
      <c r="J20" s="402"/>
      <c r="K20" s="551"/>
      <c r="L20" s="368">
        <f>-1*2</f>
        <v>-2</v>
      </c>
      <c r="M20" s="369" t="s">
        <v>65</v>
      </c>
      <c r="N20" s="336"/>
      <c r="O20" s="222"/>
    </row>
    <row r="21" spans="1:16" ht="16.5" customHeight="1" x14ac:dyDescent="0.15">
      <c r="A21" s="29"/>
      <c r="B21" s="210"/>
      <c r="C21" s="213"/>
      <c r="E21" s="28"/>
      <c r="F21" s="505" t="s">
        <v>15</v>
      </c>
      <c r="G21" s="553" t="s">
        <v>16</v>
      </c>
      <c r="H21" s="230" t="s">
        <v>17</v>
      </c>
      <c r="I21" s="40" t="s">
        <v>216</v>
      </c>
      <c r="J21" s="383" t="s">
        <v>217</v>
      </c>
      <c r="K21" s="568" t="s">
        <v>23</v>
      </c>
      <c r="L21" s="309" t="s">
        <v>255</v>
      </c>
      <c r="M21" s="80" t="s">
        <v>258</v>
      </c>
      <c r="N21" s="333" t="s">
        <v>256</v>
      </c>
      <c r="O21" s="71"/>
    </row>
    <row r="22" spans="1:16" ht="16.5" customHeight="1" x14ac:dyDescent="0.15">
      <c r="A22" s="29"/>
      <c r="B22" s="210"/>
      <c r="C22" s="213"/>
      <c r="E22" s="51"/>
      <c r="F22" s="505"/>
      <c r="G22" s="553"/>
      <c r="H22" s="230" t="s">
        <v>18</v>
      </c>
      <c r="I22" s="40" t="s">
        <v>255</v>
      </c>
      <c r="J22" s="383"/>
      <c r="K22" s="568"/>
      <c r="L22" s="309" t="s">
        <v>255</v>
      </c>
      <c r="M22" s="79"/>
      <c r="N22" s="337"/>
      <c r="O22" s="72"/>
    </row>
    <row r="23" spans="1:16" ht="16.5" customHeight="1" x14ac:dyDescent="0.15">
      <c r="A23" s="29"/>
      <c r="B23" s="210"/>
      <c r="C23" s="213"/>
      <c r="E23" s="365" t="s">
        <v>19</v>
      </c>
      <c r="F23" s="234"/>
      <c r="G23" s="253"/>
      <c r="H23" s="233"/>
      <c r="I23" s="42"/>
      <c r="J23" s="55"/>
      <c r="K23" s="352"/>
      <c r="L23" s="311"/>
      <c r="M23" s="39"/>
      <c r="N23" s="92"/>
      <c r="O23" s="70"/>
    </row>
    <row r="24" spans="1:16" ht="16.5" customHeight="1" x14ac:dyDescent="0.15">
      <c r="A24" s="29"/>
      <c r="B24" s="210"/>
      <c r="C24" s="213"/>
      <c r="E24" s="28"/>
      <c r="F24" s="505" t="s">
        <v>20</v>
      </c>
      <c r="G24" s="512" t="s">
        <v>21</v>
      </c>
      <c r="H24" s="230" t="s">
        <v>22</v>
      </c>
      <c r="I24" s="304">
        <f>1*2</f>
        <v>2</v>
      </c>
      <c r="J24" s="383" t="s">
        <v>220</v>
      </c>
      <c r="K24" s="568" t="s">
        <v>23</v>
      </c>
      <c r="L24" s="310">
        <f>1*2</f>
        <v>2</v>
      </c>
      <c r="M24" s="78" t="s">
        <v>258</v>
      </c>
      <c r="N24" s="340" t="s">
        <v>256</v>
      </c>
      <c r="O24" s="71"/>
    </row>
    <row r="25" spans="1:16" ht="16.5" customHeight="1" x14ac:dyDescent="0.15">
      <c r="A25" s="29"/>
      <c r="B25" s="210"/>
      <c r="C25" s="213"/>
      <c r="E25" s="28"/>
      <c r="F25" s="505"/>
      <c r="G25" s="512"/>
      <c r="H25" s="230" t="s">
        <v>24</v>
      </c>
      <c r="I25" s="304">
        <f>0.5*2</f>
        <v>1</v>
      </c>
      <c r="J25" s="383"/>
      <c r="K25" s="568"/>
      <c r="L25" s="310">
        <f>0.5*2</f>
        <v>1</v>
      </c>
      <c r="M25" s="81" t="s">
        <v>234</v>
      </c>
      <c r="N25" s="336"/>
      <c r="O25" s="73"/>
    </row>
    <row r="26" spans="1:16" ht="16.5" customHeight="1" x14ac:dyDescent="0.15">
      <c r="A26" s="29"/>
      <c r="B26" s="210"/>
      <c r="C26" s="213"/>
      <c r="E26" s="51"/>
      <c r="F26" s="505"/>
      <c r="G26" s="512"/>
      <c r="H26" s="230" t="s">
        <v>25</v>
      </c>
      <c r="I26" s="304">
        <f>0*2</f>
        <v>0</v>
      </c>
      <c r="J26" s="402"/>
      <c r="K26" s="551"/>
      <c r="L26" s="310">
        <f>0*2</f>
        <v>0</v>
      </c>
      <c r="M26" s="82" t="s">
        <v>235</v>
      </c>
      <c r="N26" s="337"/>
      <c r="O26" s="72"/>
    </row>
    <row r="27" spans="1:16" ht="30" customHeight="1" x14ac:dyDescent="0.15">
      <c r="A27" s="29"/>
      <c r="B27" s="210"/>
      <c r="C27" s="213"/>
      <c r="E27" s="555" t="s">
        <v>26</v>
      </c>
      <c r="F27" s="556"/>
      <c r="G27" s="254"/>
      <c r="H27" s="114" t="s">
        <v>182</v>
      </c>
      <c r="I27" s="43" t="s">
        <v>231</v>
      </c>
      <c r="J27" s="528" t="s">
        <v>224</v>
      </c>
      <c r="K27" s="568" t="s">
        <v>23</v>
      </c>
      <c r="L27" s="309" t="s">
        <v>255</v>
      </c>
      <c r="M27" s="206" t="s">
        <v>258</v>
      </c>
      <c r="N27" s="612"/>
      <c r="O27" s="223" t="s">
        <v>258</v>
      </c>
      <c r="P27" s="8"/>
    </row>
    <row r="28" spans="1:16" ht="30" customHeight="1" x14ac:dyDescent="0.15">
      <c r="A28" s="31"/>
      <c r="B28" s="211"/>
      <c r="C28" s="214"/>
      <c r="E28" s="557"/>
      <c r="F28" s="558"/>
      <c r="G28" s="255" t="s">
        <v>27</v>
      </c>
      <c r="H28" s="115" t="s">
        <v>236</v>
      </c>
      <c r="I28" s="43"/>
      <c r="J28" s="528"/>
      <c r="K28" s="568"/>
      <c r="L28" s="309"/>
      <c r="M28" s="206"/>
      <c r="N28" s="613"/>
      <c r="O28" s="223"/>
      <c r="P28" s="8"/>
    </row>
    <row r="29" spans="1:16" ht="30" customHeight="1" x14ac:dyDescent="0.15">
      <c r="A29" s="370" t="s">
        <v>69</v>
      </c>
      <c r="B29" s="49" t="s">
        <v>90</v>
      </c>
      <c r="C29" s="32" t="s">
        <v>79</v>
      </c>
      <c r="E29" s="557"/>
      <c r="F29" s="558"/>
      <c r="G29" s="255" t="s">
        <v>28</v>
      </c>
      <c r="H29" s="115" t="s">
        <v>259</v>
      </c>
      <c r="I29" s="43"/>
      <c r="J29" s="528"/>
      <c r="K29" s="568"/>
      <c r="L29" s="309"/>
      <c r="M29" s="206"/>
      <c r="N29" s="613"/>
      <c r="O29" s="223"/>
      <c r="P29" s="8"/>
    </row>
    <row r="30" spans="1:16" ht="30" customHeight="1" x14ac:dyDescent="0.15">
      <c r="A30" s="29"/>
      <c r="B30" s="50"/>
      <c r="C30" s="33"/>
      <c r="E30" s="557"/>
      <c r="F30" s="558"/>
      <c r="G30" s="256" t="s">
        <v>29</v>
      </c>
      <c r="H30" s="115" t="s">
        <v>237</v>
      </c>
      <c r="I30" s="43" t="s">
        <v>216</v>
      </c>
      <c r="J30" s="528"/>
      <c r="K30" s="568"/>
      <c r="L30" s="309" t="s">
        <v>216</v>
      </c>
      <c r="M30" s="207"/>
      <c r="N30" s="613"/>
      <c r="O30" s="223"/>
      <c r="P30" s="8"/>
    </row>
    <row r="31" spans="1:16" ht="30" customHeight="1" x14ac:dyDescent="0.15">
      <c r="A31" s="29"/>
      <c r="B31" s="50"/>
      <c r="C31" s="33"/>
      <c r="E31" s="559"/>
      <c r="F31" s="560"/>
      <c r="G31" s="256"/>
      <c r="H31" s="116" t="s">
        <v>51</v>
      </c>
      <c r="I31" s="43" t="s">
        <v>216</v>
      </c>
      <c r="J31" s="529"/>
      <c r="K31" s="551"/>
      <c r="L31" s="309" t="s">
        <v>216</v>
      </c>
      <c r="M31" s="208"/>
      <c r="N31" s="614"/>
      <c r="O31" s="174"/>
    </row>
    <row r="32" spans="1:16" ht="16.5" customHeight="1" x14ac:dyDescent="0.15">
      <c r="A32" s="29"/>
      <c r="B32" s="50"/>
      <c r="C32" s="33"/>
      <c r="E32" s="46"/>
      <c r="F32" s="46"/>
      <c r="G32" s="9"/>
      <c r="H32" s="316" t="s">
        <v>30</v>
      </c>
      <c r="I32" s="305">
        <f>I18+I24</f>
        <v>4</v>
      </c>
      <c r="J32" s="55"/>
      <c r="L32" s="312">
        <f>L18+L24</f>
        <v>4</v>
      </c>
    </row>
    <row r="33" spans="1:15" ht="16.5" customHeight="1" x14ac:dyDescent="0.15">
      <c r="A33" s="31"/>
      <c r="B33" s="52"/>
      <c r="C33" s="37"/>
      <c r="G33" s="10"/>
      <c r="I33" s="47"/>
      <c r="J33" s="55"/>
      <c r="L33" s="47"/>
    </row>
    <row r="34" spans="1:15" ht="16.5" customHeight="1" x14ac:dyDescent="0.15">
      <c r="A34" s="370" t="s">
        <v>80</v>
      </c>
      <c r="B34" s="49" t="s">
        <v>81</v>
      </c>
      <c r="C34" s="32" t="s">
        <v>81</v>
      </c>
      <c r="E34" s="11" t="s">
        <v>31</v>
      </c>
      <c r="F34" s="269"/>
      <c r="G34" s="269"/>
      <c r="H34" s="269"/>
      <c r="I34" s="270"/>
      <c r="J34" s="313"/>
      <c r="K34" s="92"/>
      <c r="L34" s="270"/>
      <c r="M34" s="92"/>
      <c r="N34" s="92"/>
    </row>
    <row r="35" spans="1:15" ht="16.5" customHeight="1" x14ac:dyDescent="0.15">
      <c r="A35" s="29"/>
      <c r="B35" s="50"/>
      <c r="C35" s="33"/>
      <c r="E35" s="523" t="s">
        <v>2</v>
      </c>
      <c r="F35" s="523"/>
      <c r="G35" s="314" t="s">
        <v>3</v>
      </c>
      <c r="H35" s="314" t="s">
        <v>4</v>
      </c>
      <c r="I35" s="315" t="s">
        <v>5</v>
      </c>
      <c r="J35" s="313"/>
      <c r="K35" s="92"/>
      <c r="L35" s="315" t="s">
        <v>5</v>
      </c>
      <c r="M35" s="306" t="s">
        <v>154</v>
      </c>
      <c r="N35" s="307" t="s">
        <v>155</v>
      </c>
      <c r="O35" s="271" t="s">
        <v>112</v>
      </c>
    </row>
    <row r="36" spans="1:15" ht="16.5" customHeight="1" x14ac:dyDescent="0.15">
      <c r="A36" s="29"/>
      <c r="B36" s="28"/>
      <c r="C36" s="36"/>
      <c r="E36" s="513" t="s">
        <v>322</v>
      </c>
      <c r="F36" s="514"/>
      <c r="G36" s="519" t="s">
        <v>306</v>
      </c>
      <c r="H36" s="317" t="s">
        <v>32</v>
      </c>
      <c r="I36" s="320">
        <f>1*2</f>
        <v>2</v>
      </c>
      <c r="J36" s="383" t="s">
        <v>10</v>
      </c>
      <c r="K36" s="570" t="s">
        <v>14</v>
      </c>
      <c r="L36" s="330">
        <f>1*2</f>
        <v>2</v>
      </c>
      <c r="M36" s="323" t="s">
        <v>62</v>
      </c>
      <c r="N36" s="333" t="s">
        <v>164</v>
      </c>
      <c r="O36" s="169"/>
    </row>
    <row r="37" spans="1:15" ht="16.5" customHeight="1" x14ac:dyDescent="0.15">
      <c r="A37" s="31"/>
      <c r="B37" s="28"/>
      <c r="C37" s="36"/>
      <c r="E37" s="515"/>
      <c r="F37" s="516"/>
      <c r="G37" s="520"/>
      <c r="H37" s="318"/>
      <c r="I37" s="321"/>
      <c r="J37" s="383"/>
      <c r="K37" s="571"/>
      <c r="L37" s="331"/>
      <c r="M37" s="323"/>
      <c r="N37" s="334"/>
      <c r="O37" s="35"/>
    </row>
    <row r="38" spans="1:15" ht="16.5" customHeight="1" x14ac:dyDescent="0.15">
      <c r="A38" s="370" t="s">
        <v>70</v>
      </c>
      <c r="B38" s="49" t="s">
        <v>98</v>
      </c>
      <c r="C38" s="32" t="s">
        <v>156</v>
      </c>
      <c r="E38" s="515"/>
      <c r="F38" s="516"/>
      <c r="G38" s="520"/>
      <c r="H38" s="317" t="s">
        <v>33</v>
      </c>
      <c r="I38" s="320">
        <f>0.5*2</f>
        <v>1</v>
      </c>
      <c r="J38" s="383"/>
      <c r="K38" s="571"/>
      <c r="L38" s="330">
        <f>0.5*2</f>
        <v>1</v>
      </c>
      <c r="M38" s="324" t="s">
        <v>63</v>
      </c>
      <c r="N38" s="335"/>
      <c r="O38" s="35"/>
    </row>
    <row r="39" spans="1:15" ht="16.5" customHeight="1" x14ac:dyDescent="0.15">
      <c r="A39" s="373"/>
      <c r="B39" s="50"/>
      <c r="C39" s="33"/>
      <c r="E39" s="515"/>
      <c r="F39" s="516"/>
      <c r="G39" s="520"/>
      <c r="H39" s="318"/>
      <c r="I39" s="321"/>
      <c r="J39" s="383"/>
      <c r="K39" s="571"/>
      <c r="L39" s="331"/>
      <c r="M39" s="324"/>
      <c r="N39" s="335"/>
      <c r="O39" s="35"/>
    </row>
    <row r="40" spans="1:15" ht="16.5" customHeight="1" x14ac:dyDescent="0.15">
      <c r="A40" s="373" t="s">
        <v>77</v>
      </c>
      <c r="B40" s="50"/>
      <c r="C40" s="33"/>
      <c r="E40" s="515"/>
      <c r="F40" s="516"/>
      <c r="G40" s="520"/>
      <c r="H40" s="317" t="s">
        <v>34</v>
      </c>
      <c r="I40" s="320">
        <f>0*2</f>
        <v>0</v>
      </c>
      <c r="J40" s="402"/>
      <c r="K40" s="571"/>
      <c r="L40" s="330">
        <f>0*2</f>
        <v>0</v>
      </c>
      <c r="M40" s="325" t="s">
        <v>64</v>
      </c>
      <c r="N40" s="336"/>
      <c r="O40" s="35"/>
    </row>
    <row r="41" spans="1:15" ht="16.5" customHeight="1" x14ac:dyDescent="0.15">
      <c r="A41" s="371"/>
      <c r="B41" s="28"/>
      <c r="C41" s="36"/>
      <c r="E41" s="517"/>
      <c r="F41" s="518"/>
      <c r="G41" s="521"/>
      <c r="H41" s="318"/>
      <c r="I41" s="321"/>
      <c r="J41" s="226"/>
      <c r="K41" s="572"/>
      <c r="L41" s="331"/>
      <c r="M41" s="325"/>
      <c r="N41" s="337"/>
      <c r="O41" s="168"/>
    </row>
    <row r="42" spans="1:15" ht="16.5" customHeight="1" x14ac:dyDescent="0.15">
      <c r="A42" s="370" t="s">
        <v>87</v>
      </c>
      <c r="B42" s="355" t="s">
        <v>222</v>
      </c>
      <c r="C42" s="356" t="s">
        <v>223</v>
      </c>
      <c r="E42" s="512" t="s">
        <v>321</v>
      </c>
      <c r="F42" s="512"/>
      <c r="G42" s="532" t="s">
        <v>172</v>
      </c>
      <c r="H42" s="230" t="s">
        <v>99</v>
      </c>
      <c r="I42" s="304">
        <f>2*2</f>
        <v>4</v>
      </c>
      <c r="J42" s="383" t="s">
        <v>217</v>
      </c>
      <c r="K42" s="568" t="s">
        <v>23</v>
      </c>
      <c r="L42" s="310">
        <f>2*2</f>
        <v>4</v>
      </c>
      <c r="M42" s="326" t="s">
        <v>100</v>
      </c>
      <c r="N42" s="338" t="s">
        <v>225</v>
      </c>
      <c r="O42" s="167" t="s">
        <v>319</v>
      </c>
    </row>
    <row r="43" spans="1:15" ht="16.5" customHeight="1" x14ac:dyDescent="0.15">
      <c r="A43" s="373"/>
      <c r="B43" s="357" t="s">
        <v>113</v>
      </c>
      <c r="C43" s="358" t="s">
        <v>86</v>
      </c>
      <c r="E43" s="512"/>
      <c r="F43" s="512"/>
      <c r="G43" s="533"/>
      <c r="H43" s="230" t="s">
        <v>99</v>
      </c>
      <c r="I43" s="304">
        <f>1*2</f>
        <v>2</v>
      </c>
      <c r="J43" s="383"/>
      <c r="K43" s="568"/>
      <c r="L43" s="310">
        <f>1*2</f>
        <v>2</v>
      </c>
      <c r="M43" s="323" t="s">
        <v>101</v>
      </c>
      <c r="N43" s="339" t="s">
        <v>226</v>
      </c>
      <c r="O43" s="249" t="s">
        <v>215</v>
      </c>
    </row>
    <row r="44" spans="1:15" ht="30" customHeight="1" x14ac:dyDescent="0.15">
      <c r="A44" s="373"/>
      <c r="B44" s="357" t="s">
        <v>91</v>
      </c>
      <c r="C44" s="359" t="s">
        <v>84</v>
      </c>
      <c r="E44" s="512"/>
      <c r="F44" s="512"/>
      <c r="G44" s="534"/>
      <c r="H44" s="230" t="s">
        <v>198</v>
      </c>
      <c r="I44" s="304">
        <f>0*2</f>
        <v>0</v>
      </c>
      <c r="J44" s="402"/>
      <c r="K44" s="551"/>
      <c r="L44" s="310">
        <f>0*2</f>
        <v>0</v>
      </c>
      <c r="M44" s="327" t="s">
        <v>328</v>
      </c>
      <c r="N44" s="273" t="s">
        <v>328</v>
      </c>
      <c r="O44" s="168"/>
    </row>
    <row r="45" spans="1:15" ht="16.5" customHeight="1" x14ac:dyDescent="0.15">
      <c r="A45" s="373"/>
      <c r="B45" s="357"/>
      <c r="C45" s="359" t="s">
        <v>85</v>
      </c>
      <c r="E45" s="512" t="s">
        <v>35</v>
      </c>
      <c r="F45" s="512"/>
      <c r="G45" s="512" t="s">
        <v>187</v>
      </c>
      <c r="H45" s="230" t="s">
        <v>181</v>
      </c>
      <c r="I45" s="322" t="s">
        <v>255</v>
      </c>
      <c r="J45" s="383" t="s">
        <v>260</v>
      </c>
      <c r="K45" s="568" t="s">
        <v>23</v>
      </c>
      <c r="L45" s="332" t="s">
        <v>255</v>
      </c>
      <c r="M45" s="325"/>
      <c r="N45" s="340" t="s">
        <v>256</v>
      </c>
      <c r="O45" s="169"/>
    </row>
    <row r="46" spans="1:15" ht="16.5" customHeight="1" x14ac:dyDescent="0.15">
      <c r="A46" s="373"/>
      <c r="B46" s="357"/>
      <c r="C46" s="359" t="s">
        <v>103</v>
      </c>
      <c r="E46" s="512"/>
      <c r="F46" s="512"/>
      <c r="G46" s="512"/>
      <c r="H46" s="230" t="s">
        <v>189</v>
      </c>
      <c r="I46" s="322" t="s">
        <v>255</v>
      </c>
      <c r="J46" s="383"/>
      <c r="K46" s="568"/>
      <c r="L46" s="332" t="s">
        <v>255</v>
      </c>
      <c r="M46" s="325"/>
      <c r="N46" s="336"/>
      <c r="O46" s="35"/>
    </row>
    <row r="47" spans="1:15" ht="16.5" customHeight="1" x14ac:dyDescent="0.15">
      <c r="A47" s="373"/>
      <c r="B47" s="357"/>
      <c r="C47" s="359"/>
      <c r="E47" s="512"/>
      <c r="F47" s="512"/>
      <c r="G47" s="569"/>
      <c r="H47" s="230" t="s">
        <v>190</v>
      </c>
      <c r="I47" s="322" t="s">
        <v>255</v>
      </c>
      <c r="J47" s="383"/>
      <c r="K47" s="568"/>
      <c r="L47" s="332" t="s">
        <v>255</v>
      </c>
      <c r="M47" s="325"/>
      <c r="N47" s="336"/>
      <c r="O47" s="35"/>
    </row>
    <row r="48" spans="1:15" ht="16.5" customHeight="1" x14ac:dyDescent="0.15">
      <c r="A48" s="373"/>
      <c r="B48" s="357"/>
      <c r="C48" s="359"/>
      <c r="E48" s="512"/>
      <c r="F48" s="512"/>
      <c r="G48" s="569"/>
      <c r="H48" s="230" t="s">
        <v>191</v>
      </c>
      <c r="I48" s="322" t="s">
        <v>255</v>
      </c>
      <c r="J48" s="402"/>
      <c r="K48" s="551"/>
      <c r="L48" s="332" t="s">
        <v>255</v>
      </c>
      <c r="M48" s="325"/>
      <c r="N48" s="336"/>
      <c r="O48" s="35"/>
    </row>
    <row r="49" spans="1:15" ht="16.5" customHeight="1" x14ac:dyDescent="0.15">
      <c r="A49" s="373"/>
      <c r="B49" s="357"/>
      <c r="C49" s="360"/>
      <c r="E49" s="512" t="s">
        <v>320</v>
      </c>
      <c r="F49" s="512"/>
      <c r="G49" s="512" t="s">
        <v>192</v>
      </c>
      <c r="H49" s="230" t="s">
        <v>171</v>
      </c>
      <c r="I49" s="322" t="s">
        <v>239</v>
      </c>
      <c r="J49" s="383" t="s">
        <v>230</v>
      </c>
      <c r="K49" s="568" t="s">
        <v>23</v>
      </c>
      <c r="L49" s="332" t="s">
        <v>255</v>
      </c>
      <c r="M49" s="328"/>
      <c r="N49" s="340" t="s">
        <v>256</v>
      </c>
      <c r="O49" s="169"/>
    </row>
    <row r="50" spans="1:15" ht="30" customHeight="1" x14ac:dyDescent="0.15">
      <c r="A50" s="373"/>
      <c r="B50" s="357"/>
      <c r="C50" s="360"/>
      <c r="E50" s="512"/>
      <c r="F50" s="512"/>
      <c r="G50" s="512"/>
      <c r="H50" s="231" t="s">
        <v>286</v>
      </c>
      <c r="I50" s="322" t="s">
        <v>240</v>
      </c>
      <c r="J50" s="383"/>
      <c r="K50" s="568"/>
      <c r="L50" s="332" t="s">
        <v>52</v>
      </c>
      <c r="M50" s="325"/>
      <c r="N50" s="336"/>
      <c r="O50" s="35"/>
    </row>
    <row r="51" spans="1:15" ht="16.5" customHeight="1" x14ac:dyDescent="0.15">
      <c r="A51" s="374"/>
      <c r="B51" s="361"/>
      <c r="C51" s="360"/>
      <c r="E51" s="512"/>
      <c r="F51" s="512"/>
      <c r="G51" s="512"/>
      <c r="H51" s="230" t="s">
        <v>241</v>
      </c>
      <c r="I51" s="322" t="s">
        <v>240</v>
      </c>
      <c r="J51" s="383"/>
      <c r="K51" s="568"/>
      <c r="L51" s="332" t="s">
        <v>240</v>
      </c>
      <c r="M51" s="329"/>
      <c r="N51" s="337"/>
      <c r="O51" s="168"/>
    </row>
    <row r="52" spans="1:15" ht="16.5" customHeight="1" x14ac:dyDescent="0.15">
      <c r="A52" s="374"/>
      <c r="B52" s="361"/>
      <c r="C52" s="360"/>
      <c r="E52" s="512" t="s">
        <v>36</v>
      </c>
      <c r="F52" s="512"/>
      <c r="G52" s="512" t="s">
        <v>37</v>
      </c>
      <c r="H52" s="230" t="s">
        <v>250</v>
      </c>
      <c r="I52" s="322" t="s">
        <v>218</v>
      </c>
      <c r="J52" s="383" t="s">
        <v>219</v>
      </c>
      <c r="K52" s="568" t="s">
        <v>23</v>
      </c>
      <c r="L52" s="332" t="s">
        <v>255</v>
      </c>
      <c r="M52" s="323" t="s">
        <v>258</v>
      </c>
      <c r="N52" s="333" t="s">
        <v>256</v>
      </c>
      <c r="O52" s="169"/>
    </row>
    <row r="53" spans="1:15" ht="30" customHeight="1" x14ac:dyDescent="0.15">
      <c r="A53" s="374"/>
      <c r="B53" s="361"/>
      <c r="C53" s="360"/>
      <c r="E53" s="512"/>
      <c r="F53" s="512"/>
      <c r="G53" s="569"/>
      <c r="H53" s="231" t="s">
        <v>251</v>
      </c>
      <c r="I53" s="322" t="s">
        <v>255</v>
      </c>
      <c r="J53" s="383"/>
      <c r="K53" s="568"/>
      <c r="L53" s="332" t="s">
        <v>255</v>
      </c>
      <c r="M53" s="325"/>
      <c r="N53" s="336"/>
      <c r="O53" s="35"/>
    </row>
    <row r="54" spans="1:15" ht="16.5" customHeight="1" x14ac:dyDescent="0.15">
      <c r="A54" s="375"/>
      <c r="B54" s="362"/>
      <c r="C54" s="363"/>
      <c r="E54" s="512"/>
      <c r="F54" s="512"/>
      <c r="G54" s="569"/>
      <c r="H54" s="230" t="s">
        <v>38</v>
      </c>
      <c r="I54" s="322" t="s">
        <v>255</v>
      </c>
      <c r="J54" s="402"/>
      <c r="K54" s="551"/>
      <c r="L54" s="332" t="s">
        <v>255</v>
      </c>
      <c r="M54" s="329"/>
      <c r="N54" s="337"/>
      <c r="O54" s="168"/>
    </row>
    <row r="55" spans="1:15" ht="16.5" customHeight="1" x14ac:dyDescent="0.15">
      <c r="A55" s="621" t="s">
        <v>72</v>
      </c>
      <c r="B55" s="622"/>
      <c r="C55" s="623"/>
      <c r="E55" s="248"/>
      <c r="F55" s="248"/>
      <c r="G55" s="319"/>
      <c r="H55" s="316" t="s">
        <v>30</v>
      </c>
      <c r="I55" s="305">
        <f>I36+I42</f>
        <v>6</v>
      </c>
      <c r="J55" s="55"/>
      <c r="L55" s="312">
        <f>L36+L42</f>
        <v>6</v>
      </c>
      <c r="M55" s="92"/>
    </row>
    <row r="56" spans="1:15" ht="16.5" customHeight="1" x14ac:dyDescent="0.15">
      <c r="A56" s="624"/>
      <c r="B56" s="625"/>
      <c r="C56" s="626"/>
      <c r="G56" s="10"/>
      <c r="I56" s="47"/>
      <c r="J56" s="55"/>
      <c r="L56" s="47"/>
    </row>
    <row r="57" spans="1:15" ht="16.5" customHeight="1" x14ac:dyDescent="0.15">
      <c r="A57" s="478"/>
      <c r="B57" s="627"/>
      <c r="C57" s="500"/>
      <c r="E57" s="341" t="s">
        <v>39</v>
      </c>
      <c r="F57" s="342"/>
      <c r="G57" s="342"/>
      <c r="H57" s="342"/>
      <c r="I57" s="343"/>
      <c r="J57" s="344"/>
      <c r="K57" s="345"/>
      <c r="L57" s="343"/>
      <c r="M57" s="345"/>
      <c r="N57" s="345"/>
      <c r="O57" s="345"/>
    </row>
    <row r="58" spans="1:15" ht="16.5" customHeight="1" x14ac:dyDescent="0.15">
      <c r="A58" s="370" t="s">
        <v>73</v>
      </c>
      <c r="B58" s="49" t="s">
        <v>228</v>
      </c>
      <c r="C58" s="32" t="s">
        <v>228</v>
      </c>
      <c r="E58" s="523" t="s">
        <v>2</v>
      </c>
      <c r="F58" s="523"/>
      <c r="G58" s="314" t="s">
        <v>3</v>
      </c>
      <c r="H58" s="314" t="s">
        <v>4</v>
      </c>
      <c r="I58" s="315" t="s">
        <v>5</v>
      </c>
      <c r="J58" s="344"/>
      <c r="K58" s="345"/>
      <c r="L58" s="315" t="s">
        <v>5</v>
      </c>
      <c r="M58" s="306" t="s">
        <v>154</v>
      </c>
      <c r="N58" s="307" t="s">
        <v>155</v>
      </c>
      <c r="O58" s="271" t="s">
        <v>112</v>
      </c>
    </row>
    <row r="59" spans="1:15" ht="16.5" customHeight="1" x14ac:dyDescent="0.15">
      <c r="A59" s="373"/>
      <c r="B59" s="50"/>
      <c r="C59" s="33"/>
      <c r="E59" s="512" t="s">
        <v>321</v>
      </c>
      <c r="F59" s="512"/>
      <c r="G59" s="535" t="s">
        <v>304</v>
      </c>
      <c r="H59" s="230" t="s">
        <v>99</v>
      </c>
      <c r="I59" s="304">
        <v>2</v>
      </c>
      <c r="J59" s="383" t="s">
        <v>261</v>
      </c>
      <c r="K59" s="568" t="s">
        <v>23</v>
      </c>
      <c r="L59" s="310">
        <v>2</v>
      </c>
      <c r="M59" s="326" t="s">
        <v>100</v>
      </c>
      <c r="N59" s="338" t="s">
        <v>225</v>
      </c>
      <c r="O59" s="167" t="s">
        <v>319</v>
      </c>
    </row>
    <row r="60" spans="1:15" ht="16.5" customHeight="1" x14ac:dyDescent="0.15">
      <c r="A60" s="371"/>
      <c r="B60" s="52"/>
      <c r="C60" s="37"/>
      <c r="E60" s="512"/>
      <c r="F60" s="512"/>
      <c r="G60" s="536"/>
      <c r="H60" s="230" t="s">
        <v>99</v>
      </c>
      <c r="I60" s="304">
        <v>1</v>
      </c>
      <c r="J60" s="383"/>
      <c r="K60" s="568"/>
      <c r="L60" s="310">
        <v>1</v>
      </c>
      <c r="M60" s="323" t="s">
        <v>101</v>
      </c>
      <c r="N60" s="339" t="s">
        <v>226</v>
      </c>
      <c r="O60" s="249" t="s">
        <v>215</v>
      </c>
    </row>
    <row r="61" spans="1:15" ht="30" customHeight="1" x14ac:dyDescent="0.15">
      <c r="A61" s="370" t="s">
        <v>165</v>
      </c>
      <c r="B61" s="577" t="s">
        <v>214</v>
      </c>
      <c r="C61" s="565" t="s">
        <v>229</v>
      </c>
      <c r="E61" s="512"/>
      <c r="F61" s="512"/>
      <c r="G61" s="537"/>
      <c r="H61" s="230" t="s">
        <v>198</v>
      </c>
      <c r="I61" s="304">
        <f>0*2</f>
        <v>0</v>
      </c>
      <c r="J61" s="402"/>
      <c r="K61" s="551"/>
      <c r="L61" s="310">
        <f>0*2</f>
        <v>0</v>
      </c>
      <c r="M61" s="327" t="s">
        <v>328</v>
      </c>
      <c r="N61" s="273" t="s">
        <v>328</v>
      </c>
      <c r="O61" s="168"/>
    </row>
    <row r="62" spans="1:15" ht="16.5" customHeight="1" x14ac:dyDescent="0.15">
      <c r="A62" s="29"/>
      <c r="B62" s="578"/>
      <c r="C62" s="566"/>
      <c r="E62" s="512" t="s">
        <v>40</v>
      </c>
      <c r="F62" s="512"/>
      <c r="G62" s="554" t="s">
        <v>305</v>
      </c>
      <c r="H62" s="230" t="s">
        <v>281</v>
      </c>
      <c r="I62" s="304">
        <v>2</v>
      </c>
      <c r="J62" s="383" t="s">
        <v>10</v>
      </c>
      <c r="K62" s="568" t="s">
        <v>14</v>
      </c>
      <c r="L62" s="310">
        <v>2</v>
      </c>
      <c r="M62" s="328" t="s">
        <v>188</v>
      </c>
      <c r="N62" s="340" t="s">
        <v>256</v>
      </c>
      <c r="O62" s="71"/>
    </row>
    <row r="63" spans="1:15" ht="16.5" customHeight="1" x14ac:dyDescent="0.15">
      <c r="A63" s="29"/>
      <c r="B63" s="578"/>
      <c r="C63" s="566"/>
      <c r="E63" s="512"/>
      <c r="F63" s="512"/>
      <c r="G63" s="554"/>
      <c r="H63" s="230" t="s">
        <v>188</v>
      </c>
      <c r="I63" s="304">
        <v>1.5</v>
      </c>
      <c r="J63" s="383"/>
      <c r="K63" s="568"/>
      <c r="L63" s="310">
        <v>1.5</v>
      </c>
      <c r="M63" s="325" t="s">
        <v>311</v>
      </c>
      <c r="N63" s="336"/>
      <c r="O63" s="73"/>
    </row>
    <row r="64" spans="1:15" ht="16.5" customHeight="1" x14ac:dyDescent="0.15">
      <c r="A64" s="29"/>
      <c r="B64" s="578"/>
      <c r="C64" s="566"/>
      <c r="E64" s="512"/>
      <c r="F64" s="512"/>
      <c r="G64" s="554"/>
      <c r="H64" s="230" t="s">
        <v>41</v>
      </c>
      <c r="I64" s="304">
        <v>1</v>
      </c>
      <c r="J64" s="383"/>
      <c r="K64" s="568"/>
      <c r="L64" s="310">
        <v>1</v>
      </c>
      <c r="M64" s="325" t="s">
        <v>53</v>
      </c>
      <c r="N64" s="336"/>
      <c r="O64" s="73"/>
    </row>
    <row r="65" spans="1:15" ht="16.5" customHeight="1" x14ac:dyDescent="0.15">
      <c r="A65" s="29"/>
      <c r="B65" s="578"/>
      <c r="C65" s="566"/>
      <c r="E65" s="512"/>
      <c r="F65" s="512"/>
      <c r="G65" s="554"/>
      <c r="H65" s="230" t="s">
        <v>173</v>
      </c>
      <c r="I65" s="304">
        <v>0</v>
      </c>
      <c r="J65" s="402"/>
      <c r="K65" s="551"/>
      <c r="L65" s="310">
        <v>0</v>
      </c>
      <c r="M65" s="329" t="s">
        <v>54</v>
      </c>
      <c r="N65" s="337"/>
      <c r="O65" s="72"/>
    </row>
    <row r="66" spans="1:15" ht="16.5" customHeight="1" x14ac:dyDescent="0.15">
      <c r="A66" s="29"/>
      <c r="B66" s="578"/>
      <c r="C66" s="566"/>
      <c r="E66" s="538" t="s">
        <v>262</v>
      </c>
      <c r="F66" s="539"/>
      <c r="G66" s="544" t="s">
        <v>298</v>
      </c>
      <c r="H66" s="230" t="s">
        <v>307</v>
      </c>
      <c r="I66" s="322" t="s">
        <v>263</v>
      </c>
      <c r="J66" s="383" t="s">
        <v>264</v>
      </c>
      <c r="K66" s="568" t="s">
        <v>23</v>
      </c>
      <c r="L66" s="332" t="s">
        <v>255</v>
      </c>
      <c r="M66" s="346"/>
      <c r="N66" s="347" t="s">
        <v>256</v>
      </c>
    </row>
    <row r="67" spans="1:15" ht="16.5" customHeight="1" x14ac:dyDescent="0.15">
      <c r="A67" s="29"/>
      <c r="B67" s="578"/>
      <c r="C67" s="566"/>
      <c r="E67" s="540"/>
      <c r="F67" s="541"/>
      <c r="G67" s="544"/>
      <c r="H67" s="230" t="s">
        <v>308</v>
      </c>
      <c r="I67" s="322"/>
      <c r="J67" s="383"/>
      <c r="K67" s="568"/>
      <c r="L67" s="332" t="s">
        <v>52</v>
      </c>
      <c r="M67" s="28"/>
      <c r="N67" s="348"/>
    </row>
    <row r="68" spans="1:15" ht="16.5" customHeight="1" x14ac:dyDescent="0.15">
      <c r="A68" s="29"/>
      <c r="B68" s="578"/>
      <c r="C68" s="566"/>
      <c r="E68" s="542"/>
      <c r="F68" s="543"/>
      <c r="G68" s="544"/>
      <c r="H68" s="230" t="s">
        <v>309</v>
      </c>
      <c r="I68" s="322" t="s">
        <v>255</v>
      </c>
      <c r="J68" s="383"/>
      <c r="K68" s="551"/>
      <c r="L68" s="332" t="s">
        <v>52</v>
      </c>
      <c r="M68" s="51"/>
      <c r="N68" s="349"/>
    </row>
    <row r="69" spans="1:15" ht="21" customHeight="1" x14ac:dyDescent="0.15">
      <c r="A69" s="29"/>
      <c r="B69" s="578"/>
      <c r="C69" s="566"/>
      <c r="E69" s="617" t="s">
        <v>310</v>
      </c>
      <c r="F69" s="618"/>
      <c r="G69" s="524" t="s">
        <v>287</v>
      </c>
      <c r="H69" s="227" t="s">
        <v>268</v>
      </c>
      <c r="I69" s="322" t="s">
        <v>52</v>
      </c>
      <c r="J69" s="384" t="s">
        <v>10</v>
      </c>
      <c r="K69" s="570" t="s">
        <v>23</v>
      </c>
      <c r="L69" s="332" t="s">
        <v>52</v>
      </c>
      <c r="M69" s="346"/>
      <c r="N69" s="347"/>
    </row>
    <row r="70" spans="1:15" ht="21" customHeight="1" x14ac:dyDescent="0.15">
      <c r="A70" s="29"/>
      <c r="B70" s="578"/>
      <c r="C70" s="566"/>
      <c r="E70" s="619"/>
      <c r="F70" s="620"/>
      <c r="G70" s="525"/>
      <c r="H70" s="227" t="s">
        <v>267</v>
      </c>
      <c r="I70" s="322" t="s">
        <v>52</v>
      </c>
      <c r="J70" s="384"/>
      <c r="K70" s="572"/>
      <c r="L70" s="332" t="s">
        <v>52</v>
      </c>
      <c r="M70" s="51"/>
      <c r="N70" s="349"/>
    </row>
    <row r="71" spans="1:15" ht="16.5" customHeight="1" x14ac:dyDescent="0.15">
      <c r="A71" s="29"/>
      <c r="B71" s="578"/>
      <c r="C71" s="566"/>
      <c r="E71" s="12"/>
      <c r="F71" s="12"/>
      <c r="G71" s="7"/>
      <c r="H71" s="316" t="s">
        <v>30</v>
      </c>
      <c r="I71" s="305">
        <f>I59+I62</f>
        <v>4</v>
      </c>
      <c r="J71" s="55"/>
      <c r="L71" s="312">
        <f>L59+L62</f>
        <v>4</v>
      </c>
      <c r="M71" s="69"/>
      <c r="N71" s="53"/>
      <c r="O71" s="53"/>
    </row>
    <row r="72" spans="1:15" ht="16.5" customHeight="1" x14ac:dyDescent="0.15">
      <c r="A72" s="31"/>
      <c r="B72" s="579"/>
      <c r="C72" s="567"/>
      <c r="G72" s="10"/>
      <c r="I72" s="47"/>
      <c r="J72" s="55"/>
      <c r="L72" s="47"/>
    </row>
    <row r="73" spans="1:15" ht="16.5" customHeight="1" x14ac:dyDescent="0.15">
      <c r="A73" s="370" t="s">
        <v>74</v>
      </c>
      <c r="B73" s="577" t="s">
        <v>82</v>
      </c>
      <c r="C73" s="565" t="s">
        <v>265</v>
      </c>
      <c r="E73" s="11" t="s">
        <v>42</v>
      </c>
      <c r="F73" s="269"/>
      <c r="G73" s="269"/>
      <c r="H73" s="269"/>
      <c r="I73" s="270"/>
      <c r="J73" s="313"/>
      <c r="K73" s="92"/>
      <c r="L73" s="270"/>
      <c r="M73" s="92"/>
      <c r="N73" s="92"/>
      <c r="O73" s="92"/>
    </row>
    <row r="74" spans="1:15" ht="16.5" customHeight="1" x14ac:dyDescent="0.15">
      <c r="A74" s="373"/>
      <c r="B74" s="578"/>
      <c r="C74" s="566"/>
      <c r="E74" s="523" t="s">
        <v>2</v>
      </c>
      <c r="F74" s="523"/>
      <c r="G74" s="314" t="s">
        <v>3</v>
      </c>
      <c r="H74" s="314" t="s">
        <v>4</v>
      </c>
      <c r="I74" s="315" t="s">
        <v>5</v>
      </c>
      <c r="J74" s="313"/>
      <c r="K74" s="92"/>
      <c r="L74" s="315" t="s">
        <v>5</v>
      </c>
      <c r="M74" s="306" t="s">
        <v>154</v>
      </c>
      <c r="N74" s="350" t="s">
        <v>155</v>
      </c>
      <c r="O74" s="271" t="s">
        <v>112</v>
      </c>
    </row>
    <row r="75" spans="1:15" ht="16.5" customHeight="1" x14ac:dyDescent="0.15">
      <c r="A75" s="373"/>
      <c r="B75" s="578"/>
      <c r="C75" s="566"/>
      <c r="E75" s="512" t="s">
        <v>43</v>
      </c>
      <c r="F75" s="512"/>
      <c r="G75" s="512" t="s">
        <v>44</v>
      </c>
      <c r="H75" s="230" t="s">
        <v>174</v>
      </c>
      <c r="I75" s="304">
        <f>1*2</f>
        <v>2</v>
      </c>
      <c r="J75" s="522" t="s">
        <v>10</v>
      </c>
      <c r="K75" s="568" t="s">
        <v>14</v>
      </c>
      <c r="L75" s="83">
        <f>1*2</f>
        <v>2</v>
      </c>
      <c r="M75" s="81" t="s">
        <v>119</v>
      </c>
      <c r="N75" s="217" t="s">
        <v>114</v>
      </c>
      <c r="O75" s="74" t="s">
        <v>61</v>
      </c>
    </row>
    <row r="76" spans="1:15" ht="30" customHeight="1" x14ac:dyDescent="0.15">
      <c r="A76" s="373"/>
      <c r="B76" s="578"/>
      <c r="C76" s="566"/>
      <c r="E76" s="512"/>
      <c r="F76" s="512"/>
      <c r="G76" s="512"/>
      <c r="H76" s="351" t="s">
        <v>193</v>
      </c>
      <c r="I76" s="304">
        <f>0.75*2</f>
        <v>1.5</v>
      </c>
      <c r="J76" s="522"/>
      <c r="K76" s="568"/>
      <c r="L76" s="84" t="s">
        <v>263</v>
      </c>
      <c r="M76" s="81" t="s">
        <v>266</v>
      </c>
      <c r="N76" s="217"/>
      <c r="O76" s="73"/>
    </row>
    <row r="77" spans="1:15" ht="16.5" customHeight="1" x14ac:dyDescent="0.15">
      <c r="A77" s="373"/>
      <c r="B77" s="48"/>
      <c r="C77" s="30"/>
      <c r="E77" s="512"/>
      <c r="F77" s="512"/>
      <c r="G77" s="512"/>
      <c r="H77" s="230" t="s">
        <v>194</v>
      </c>
      <c r="I77" s="304">
        <f>0.5*2</f>
        <v>1</v>
      </c>
      <c r="J77" s="402"/>
      <c r="K77" s="551"/>
      <c r="L77" s="84" t="s">
        <v>243</v>
      </c>
      <c r="M77" s="81" t="s">
        <v>244</v>
      </c>
      <c r="N77" s="217"/>
      <c r="O77" s="73"/>
    </row>
    <row r="78" spans="1:15" ht="16.5" customHeight="1" x14ac:dyDescent="0.15">
      <c r="A78" s="371"/>
      <c r="B78" s="51"/>
      <c r="C78" s="34"/>
      <c r="E78" s="512"/>
      <c r="F78" s="512"/>
      <c r="G78" s="512"/>
      <c r="H78" s="230" t="s">
        <v>175</v>
      </c>
      <c r="I78" s="304">
        <f>0.25*2</f>
        <v>0.5</v>
      </c>
      <c r="J78" s="402"/>
      <c r="K78" s="551"/>
      <c r="L78" s="84" t="s">
        <v>243</v>
      </c>
      <c r="M78" s="81" t="s">
        <v>244</v>
      </c>
      <c r="N78" s="217"/>
      <c r="O78" s="73"/>
    </row>
    <row r="79" spans="1:15" ht="16.5" customHeight="1" x14ac:dyDescent="0.15">
      <c r="A79" s="370" t="s">
        <v>75</v>
      </c>
      <c r="B79" s="577" t="s">
        <v>83</v>
      </c>
      <c r="C79" s="565" t="s">
        <v>221</v>
      </c>
      <c r="E79" s="512"/>
      <c r="F79" s="512"/>
      <c r="G79" s="512"/>
      <c r="H79" s="230" t="s">
        <v>166</v>
      </c>
      <c r="I79" s="304">
        <f>0*2</f>
        <v>0</v>
      </c>
      <c r="J79" s="402"/>
      <c r="K79" s="551"/>
      <c r="L79" s="83">
        <v>0</v>
      </c>
      <c r="M79" s="81" t="s">
        <v>60</v>
      </c>
      <c r="N79" s="217"/>
      <c r="O79" s="14"/>
    </row>
    <row r="80" spans="1:15" ht="30" customHeight="1" x14ac:dyDescent="0.15">
      <c r="A80" s="373"/>
      <c r="B80" s="578"/>
      <c r="C80" s="566"/>
      <c r="E80" s="615" t="s">
        <v>325</v>
      </c>
      <c r="F80" s="615"/>
      <c r="G80" s="512" t="s">
        <v>46</v>
      </c>
      <c r="H80" s="230" t="s">
        <v>176</v>
      </c>
      <c r="I80" s="304">
        <f>1*2</f>
        <v>2</v>
      </c>
      <c r="J80" s="522" t="s">
        <v>264</v>
      </c>
      <c r="K80" s="568" t="s">
        <v>14</v>
      </c>
      <c r="L80" s="83">
        <f>1*2</f>
        <v>2</v>
      </c>
      <c r="M80" s="85" t="s">
        <v>120</v>
      </c>
      <c r="N80" s="218" t="s">
        <v>256</v>
      </c>
      <c r="O80" s="71"/>
    </row>
    <row r="81" spans="1:15" ht="30" customHeight="1" x14ac:dyDescent="0.15">
      <c r="A81" s="373"/>
      <c r="B81" s="578"/>
      <c r="C81" s="566"/>
      <c r="E81" s="615"/>
      <c r="F81" s="615"/>
      <c r="G81" s="512"/>
      <c r="H81" s="231" t="s">
        <v>177</v>
      </c>
      <c r="I81" s="304">
        <f>0.5*2</f>
        <v>1</v>
      </c>
      <c r="J81" s="522"/>
      <c r="K81" s="568"/>
      <c r="L81" s="84" t="s">
        <v>255</v>
      </c>
      <c r="M81" s="81"/>
      <c r="N81" s="217"/>
      <c r="O81" s="73"/>
    </row>
    <row r="82" spans="1:15" ht="16.5" customHeight="1" x14ac:dyDescent="0.15">
      <c r="A82" s="373"/>
      <c r="B82" s="578"/>
      <c r="C82" s="566"/>
      <c r="E82" s="615"/>
      <c r="F82" s="615"/>
      <c r="G82" s="512"/>
      <c r="H82" s="230" t="s">
        <v>47</v>
      </c>
      <c r="I82" s="304">
        <f>0*2</f>
        <v>0</v>
      </c>
      <c r="J82" s="402"/>
      <c r="K82" s="551"/>
      <c r="L82" s="83">
        <v>0</v>
      </c>
      <c r="M82" s="82" t="s">
        <v>55</v>
      </c>
      <c r="N82" s="219"/>
      <c r="O82" s="15"/>
    </row>
    <row r="83" spans="1:15" ht="16.5" customHeight="1" x14ac:dyDescent="0.15">
      <c r="A83" s="371"/>
      <c r="B83" s="579"/>
      <c r="C83" s="567"/>
      <c r="E83" s="512" t="s">
        <v>48</v>
      </c>
      <c r="F83" s="512"/>
      <c r="G83" s="562" t="s">
        <v>178</v>
      </c>
      <c r="H83" s="230" t="s">
        <v>195</v>
      </c>
      <c r="I83" s="304">
        <f>1*2</f>
        <v>2</v>
      </c>
      <c r="J83" s="522" t="s">
        <v>242</v>
      </c>
      <c r="K83" s="568" t="s">
        <v>14</v>
      </c>
      <c r="L83" s="84" t="s">
        <v>255</v>
      </c>
      <c r="M83" s="45"/>
      <c r="N83" s="217" t="s">
        <v>256</v>
      </c>
      <c r="O83" s="73"/>
    </row>
    <row r="84" spans="1:15" ht="16.5" customHeight="1" x14ac:dyDescent="0.15">
      <c r="A84" s="370" t="s">
        <v>92</v>
      </c>
      <c r="B84" s="577" t="s">
        <v>95</v>
      </c>
      <c r="C84" s="566" t="s">
        <v>96</v>
      </c>
      <c r="E84" s="512"/>
      <c r="F84" s="512"/>
      <c r="G84" s="563"/>
      <c r="H84" s="230" t="s">
        <v>196</v>
      </c>
      <c r="I84" s="304">
        <f>0.5*2</f>
        <v>1</v>
      </c>
      <c r="J84" s="522"/>
      <c r="K84" s="568"/>
      <c r="L84" s="84" t="s">
        <v>218</v>
      </c>
      <c r="M84" s="81"/>
      <c r="N84" s="217"/>
      <c r="O84" s="73"/>
    </row>
    <row r="85" spans="1:15" ht="16.5" customHeight="1" x14ac:dyDescent="0.15">
      <c r="A85" s="373" t="s">
        <v>93</v>
      </c>
      <c r="B85" s="578"/>
      <c r="C85" s="566"/>
      <c r="E85" s="512"/>
      <c r="F85" s="512"/>
      <c r="G85" s="564"/>
      <c r="H85" s="230" t="s">
        <v>166</v>
      </c>
      <c r="I85" s="304">
        <f>0*2</f>
        <v>0</v>
      </c>
      <c r="J85" s="402"/>
      <c r="K85" s="551"/>
      <c r="L85" s="84" t="s">
        <v>238</v>
      </c>
      <c r="M85" s="45"/>
      <c r="N85" s="220"/>
      <c r="O85" s="14"/>
    </row>
    <row r="86" spans="1:15" ht="16.5" customHeight="1" x14ac:dyDescent="0.15">
      <c r="A86" s="373" t="s">
        <v>94</v>
      </c>
      <c r="B86" s="578"/>
      <c r="C86" s="566"/>
      <c r="E86" s="512" t="s">
        <v>324</v>
      </c>
      <c r="F86" s="512"/>
      <c r="G86" s="561" t="s">
        <v>179</v>
      </c>
      <c r="H86" s="230" t="s">
        <v>197</v>
      </c>
      <c r="I86" s="322" t="s">
        <v>245</v>
      </c>
      <c r="J86" s="522" t="s">
        <v>227</v>
      </c>
      <c r="K86" s="568" t="s">
        <v>23</v>
      </c>
      <c r="L86" s="84" t="s">
        <v>255</v>
      </c>
      <c r="M86" s="85"/>
      <c r="N86" s="221" t="s">
        <v>256</v>
      </c>
      <c r="O86" s="71"/>
    </row>
    <row r="87" spans="1:15" ht="16.5" customHeight="1" x14ac:dyDescent="0.15">
      <c r="A87" s="371"/>
      <c r="B87" s="579"/>
      <c r="C87" s="567"/>
      <c r="E87" s="512"/>
      <c r="F87" s="512"/>
      <c r="G87" s="561"/>
      <c r="H87" s="230" t="s">
        <v>196</v>
      </c>
      <c r="I87" s="322" t="s">
        <v>218</v>
      </c>
      <c r="J87" s="522"/>
      <c r="K87" s="568"/>
      <c r="L87" s="84" t="s">
        <v>218</v>
      </c>
      <c r="M87" s="81"/>
      <c r="N87" s="217"/>
      <c r="O87" s="73"/>
    </row>
    <row r="88" spans="1:15" ht="16.5" customHeight="1" x14ac:dyDescent="0.15">
      <c r="A88" s="376"/>
      <c r="B88" s="35"/>
      <c r="C88" s="38"/>
      <c r="E88" s="512"/>
      <c r="F88" s="512"/>
      <c r="G88" s="561"/>
      <c r="H88" s="230" t="s">
        <v>166</v>
      </c>
      <c r="I88" s="322" t="s">
        <v>238</v>
      </c>
      <c r="J88" s="402"/>
      <c r="K88" s="551"/>
      <c r="L88" s="84" t="s">
        <v>238</v>
      </c>
      <c r="M88" s="82"/>
      <c r="N88" s="217"/>
      <c r="O88" s="14"/>
    </row>
    <row r="89" spans="1:15" ht="18" customHeight="1" x14ac:dyDescent="0.15">
      <c r="A89" s="373" t="s">
        <v>104</v>
      </c>
      <c r="B89" s="35"/>
      <c r="C89" s="36"/>
      <c r="E89" s="506" t="s">
        <v>318</v>
      </c>
      <c r="F89" s="507"/>
      <c r="G89" s="510" t="s">
        <v>180</v>
      </c>
      <c r="H89" s="230" t="s">
        <v>56</v>
      </c>
      <c r="I89" s="322" t="s">
        <v>245</v>
      </c>
      <c r="J89" s="526" t="s">
        <v>10</v>
      </c>
      <c r="K89" s="570" t="s">
        <v>57</v>
      </c>
      <c r="L89" s="83">
        <f>1*2</f>
        <v>2</v>
      </c>
      <c r="M89" s="81" t="s">
        <v>66</v>
      </c>
      <c r="N89" s="221" t="s">
        <v>157</v>
      </c>
      <c r="O89" s="610"/>
    </row>
    <row r="90" spans="1:15" ht="18" customHeight="1" x14ac:dyDescent="0.15">
      <c r="A90" s="376"/>
      <c r="B90" s="35"/>
      <c r="C90" s="36"/>
      <c r="E90" s="508"/>
      <c r="F90" s="509"/>
      <c r="G90" s="511"/>
      <c r="H90" s="230" t="s">
        <v>58</v>
      </c>
      <c r="I90" s="322" t="s">
        <v>245</v>
      </c>
      <c r="J90" s="527"/>
      <c r="K90" s="572"/>
      <c r="L90" s="83">
        <v>0</v>
      </c>
      <c r="M90" s="81" t="s">
        <v>246</v>
      </c>
      <c r="N90" s="219"/>
      <c r="O90" s="611"/>
    </row>
    <row r="91" spans="1:15" ht="16.5" customHeight="1" x14ac:dyDescent="0.15">
      <c r="A91" s="376"/>
      <c r="B91" s="35"/>
      <c r="C91" s="36"/>
      <c r="H91" s="316" t="s">
        <v>30</v>
      </c>
      <c r="I91" s="305">
        <f>I75+I80+I83</f>
        <v>6</v>
      </c>
      <c r="L91" s="44">
        <f>L75+L80+L89</f>
        <v>6</v>
      </c>
      <c r="M91" s="69"/>
      <c r="N91" s="53"/>
      <c r="O91" s="53"/>
    </row>
    <row r="92" spans="1:15" ht="16.5" customHeight="1" x14ac:dyDescent="0.2">
      <c r="A92" s="372" t="s">
        <v>252</v>
      </c>
      <c r="B92" s="67" t="s">
        <v>170</v>
      </c>
      <c r="C92" s="530"/>
      <c r="H92" s="110"/>
      <c r="I92" s="86"/>
      <c r="L92" s="86"/>
      <c r="M92" s="57"/>
      <c r="N92" s="87"/>
    </row>
    <row r="93" spans="1:15" ht="16.5" customHeight="1" thickBot="1" x14ac:dyDescent="0.2">
      <c r="A93" s="377" t="s">
        <v>253</v>
      </c>
      <c r="B93" s="68" t="s">
        <v>302</v>
      </c>
      <c r="C93" s="531"/>
      <c r="H93" s="109" t="s">
        <v>49</v>
      </c>
      <c r="I93" s="44">
        <f>I32+I55+I71+I91</f>
        <v>20</v>
      </c>
      <c r="L93" s="44">
        <f>L32+L55+L71+L91</f>
        <v>20</v>
      </c>
      <c r="M93" s="1" t="s">
        <v>247</v>
      </c>
    </row>
    <row r="94" spans="1:15" ht="30" customHeight="1" thickTop="1" thickBot="1" x14ac:dyDescent="0.25">
      <c r="A94" s="61"/>
      <c r="B94" s="62"/>
      <c r="C94" s="63"/>
      <c r="H94" s="110"/>
      <c r="I94" s="86"/>
      <c r="L94" s="86"/>
      <c r="M94" s="117" t="s">
        <v>118</v>
      </c>
      <c r="N94" s="216" t="s">
        <v>158</v>
      </c>
    </row>
    <row r="95" spans="1:15" ht="16.5" customHeight="1" thickTop="1" x14ac:dyDescent="0.15">
      <c r="A95" s="8"/>
      <c r="B95" s="64"/>
      <c r="C95" s="65"/>
      <c r="H95" s="111" t="s">
        <v>248</v>
      </c>
      <c r="I95" s="54">
        <v>20</v>
      </c>
      <c r="L95" s="54">
        <v>20</v>
      </c>
    </row>
    <row r="96" spans="1:15" ht="18" thickBot="1" x14ac:dyDescent="0.25">
      <c r="B96" s="225"/>
      <c r="M96" s="1" t="s">
        <v>159</v>
      </c>
      <c r="O96" s="21"/>
    </row>
    <row r="97" spans="13:15" ht="18" thickTop="1" x14ac:dyDescent="0.2">
      <c r="M97" s="122" t="s">
        <v>232</v>
      </c>
      <c r="N97" s="123" t="s">
        <v>254</v>
      </c>
      <c r="O97" s="24" t="s">
        <v>115</v>
      </c>
    </row>
    <row r="98" spans="13:15" ht="17.25" x14ac:dyDescent="0.2">
      <c r="M98" s="112" t="s">
        <v>233</v>
      </c>
      <c r="N98" s="25"/>
      <c r="O98" s="22"/>
    </row>
    <row r="99" spans="13:15" ht="17.25" x14ac:dyDescent="0.2">
      <c r="M99" s="112" t="s">
        <v>233</v>
      </c>
      <c r="N99" s="25"/>
      <c r="O99" s="22"/>
    </row>
    <row r="100" spans="13:15" ht="18" thickBot="1" x14ac:dyDescent="0.25">
      <c r="M100" s="113" t="s">
        <v>233</v>
      </c>
      <c r="N100" s="27"/>
      <c r="O100" s="23"/>
    </row>
    <row r="101" spans="13:15" ht="15" thickTop="1" thickBot="1" x14ac:dyDescent="0.2">
      <c r="M101" s="57" t="s">
        <v>160</v>
      </c>
    </row>
    <row r="102" spans="13:15" ht="14.25" thickTop="1" x14ac:dyDescent="0.15">
      <c r="M102" s="58" t="s">
        <v>106</v>
      </c>
      <c r="N102" s="597" t="s">
        <v>161</v>
      </c>
      <c r="O102" s="598"/>
    </row>
    <row r="103" spans="13:15" ht="14.25" thickBot="1" x14ac:dyDescent="0.2">
      <c r="M103" s="26" t="s">
        <v>162</v>
      </c>
      <c r="N103" s="599"/>
      <c r="O103" s="600"/>
    </row>
    <row r="104" spans="13:15" ht="15" thickTop="1" thickBot="1" x14ac:dyDescent="0.2">
      <c r="M104" s="57" t="s">
        <v>163</v>
      </c>
    </row>
    <row r="105" spans="13:15" ht="18" thickTop="1" x14ac:dyDescent="0.2">
      <c r="M105" s="122" t="s">
        <v>232</v>
      </c>
      <c r="N105" s="123" t="s">
        <v>254</v>
      </c>
      <c r="O105" s="24" t="s">
        <v>115</v>
      </c>
    </row>
    <row r="106" spans="13:15" ht="17.25" x14ac:dyDescent="0.2">
      <c r="M106" s="112" t="s">
        <v>233</v>
      </c>
      <c r="N106" s="25"/>
      <c r="O106" s="22"/>
    </row>
    <row r="107" spans="13:15" ht="17.25" x14ac:dyDescent="0.2">
      <c r="M107" s="112" t="s">
        <v>233</v>
      </c>
      <c r="N107" s="25"/>
      <c r="O107" s="22"/>
    </row>
    <row r="108" spans="13:15" ht="18" thickBot="1" x14ac:dyDescent="0.25">
      <c r="M108" s="113" t="s">
        <v>233</v>
      </c>
      <c r="N108" s="27"/>
      <c r="O108" s="23"/>
    </row>
    <row r="109" spans="13:15" ht="18" thickTop="1" x14ac:dyDescent="0.2">
      <c r="M109" s="8"/>
      <c r="N109" s="20"/>
    </row>
    <row r="110" spans="13:15" ht="17.25" x14ac:dyDescent="0.2">
      <c r="M110" s="60" t="s">
        <v>167</v>
      </c>
      <c r="N110" s="20" t="s">
        <v>116</v>
      </c>
    </row>
    <row r="111" spans="13:15" ht="17.25" x14ac:dyDescent="0.2">
      <c r="M111" s="60" t="s">
        <v>168</v>
      </c>
      <c r="N111" s="20" t="s">
        <v>117</v>
      </c>
    </row>
    <row r="112" spans="13:15" x14ac:dyDescent="0.15">
      <c r="M112" s="60" t="s">
        <v>278</v>
      </c>
    </row>
    <row r="113" spans="13:13" x14ac:dyDescent="0.15">
      <c r="M113" s="60" t="s">
        <v>169</v>
      </c>
    </row>
    <row r="114" spans="13:13" x14ac:dyDescent="0.15">
      <c r="M114" s="8" t="s">
        <v>199</v>
      </c>
    </row>
    <row r="115" spans="13:13" x14ac:dyDescent="0.15">
      <c r="M115" s="8" t="s">
        <v>300</v>
      </c>
    </row>
  </sheetData>
  <mergeCells count="112">
    <mergeCell ref="B84:B87"/>
    <mergeCell ref="N102:O102"/>
    <mergeCell ref="N103:O103"/>
    <mergeCell ref="K11:M12"/>
    <mergeCell ref="N11:O12"/>
    <mergeCell ref="K16:K17"/>
    <mergeCell ref="K18:K20"/>
    <mergeCell ref="K89:K90"/>
    <mergeCell ref="O89:O90"/>
    <mergeCell ref="K69:K70"/>
    <mergeCell ref="N27:N31"/>
    <mergeCell ref="K21:K22"/>
    <mergeCell ref="C84:C87"/>
    <mergeCell ref="E83:F85"/>
    <mergeCell ref="B79:B83"/>
    <mergeCell ref="E80:F82"/>
    <mergeCell ref="E86:F88"/>
    <mergeCell ref="E52:F54"/>
    <mergeCell ref="A11:C11"/>
    <mergeCell ref="E69:F70"/>
    <mergeCell ref="C15:C18"/>
    <mergeCell ref="A55:C57"/>
    <mergeCell ref="E75:F79"/>
    <mergeCell ref="E42:F44"/>
    <mergeCell ref="E45:F48"/>
    <mergeCell ref="E49:F51"/>
    <mergeCell ref="A2:C2"/>
    <mergeCell ref="C61:C72"/>
    <mergeCell ref="B7:B8"/>
    <mergeCell ref="B73:B76"/>
    <mergeCell ref="B61:B72"/>
    <mergeCell ref="C73:C76"/>
    <mergeCell ref="A7:A8"/>
    <mergeCell ref="E14:F14"/>
    <mergeCell ref="C7:C8"/>
    <mergeCell ref="E8:I8"/>
    <mergeCell ref="A3:A4"/>
    <mergeCell ref="B3:C4"/>
    <mergeCell ref="A5:A6"/>
    <mergeCell ref="B5:C6"/>
    <mergeCell ref="A9:A10"/>
    <mergeCell ref="B9:B10"/>
    <mergeCell ref="C9:C10"/>
    <mergeCell ref="B15:B18"/>
    <mergeCell ref="J42:J44"/>
    <mergeCell ref="J66:J68"/>
    <mergeCell ref="G52:G54"/>
    <mergeCell ref="K62:K65"/>
    <mergeCell ref="K24:K26"/>
    <mergeCell ref="K27:K31"/>
    <mergeCell ref="K49:K51"/>
    <mergeCell ref="J45:J48"/>
    <mergeCell ref="J52:J54"/>
    <mergeCell ref="G45:G48"/>
    <mergeCell ref="K36:K41"/>
    <mergeCell ref="K86:K88"/>
    <mergeCell ref="K80:K82"/>
    <mergeCell ref="K83:K85"/>
    <mergeCell ref="K75:K79"/>
    <mergeCell ref="K42:K44"/>
    <mergeCell ref="K52:K54"/>
    <mergeCell ref="K59:K61"/>
    <mergeCell ref="K45:K48"/>
    <mergeCell ref="K66:K68"/>
    <mergeCell ref="C92:C93"/>
    <mergeCell ref="A1:C1"/>
    <mergeCell ref="G42:G44"/>
    <mergeCell ref="G59:G61"/>
    <mergeCell ref="E66:F68"/>
    <mergeCell ref="G66:G68"/>
    <mergeCell ref="E11:I12"/>
    <mergeCell ref="F24:F26"/>
    <mergeCell ref="E35:F35"/>
    <mergeCell ref="F16:F17"/>
    <mergeCell ref="G24:G26"/>
    <mergeCell ref="G16:G17"/>
    <mergeCell ref="G18:G20"/>
    <mergeCell ref="F18:F20"/>
    <mergeCell ref="G21:G22"/>
    <mergeCell ref="G62:G65"/>
    <mergeCell ref="E27:F31"/>
    <mergeCell ref="G86:G88"/>
    <mergeCell ref="G75:G79"/>
    <mergeCell ref="G80:G82"/>
    <mergeCell ref="E58:F58"/>
    <mergeCell ref="E59:F61"/>
    <mergeCell ref="G83:G85"/>
    <mergeCell ref="C79:C83"/>
    <mergeCell ref="J16:J17"/>
    <mergeCell ref="J18:J20"/>
    <mergeCell ref="J24:J26"/>
    <mergeCell ref="F21:F22"/>
    <mergeCell ref="E89:F90"/>
    <mergeCell ref="G89:G90"/>
    <mergeCell ref="J59:J61"/>
    <mergeCell ref="J62:J65"/>
    <mergeCell ref="G49:G51"/>
    <mergeCell ref="E36:F41"/>
    <mergeCell ref="G36:G41"/>
    <mergeCell ref="J86:J88"/>
    <mergeCell ref="J75:J79"/>
    <mergeCell ref="J80:J82"/>
    <mergeCell ref="J83:J85"/>
    <mergeCell ref="E62:F65"/>
    <mergeCell ref="E74:F74"/>
    <mergeCell ref="G69:G70"/>
    <mergeCell ref="J69:J70"/>
    <mergeCell ref="J89:J90"/>
    <mergeCell ref="J21:J22"/>
    <mergeCell ref="J36:J40"/>
    <mergeCell ref="J49:J51"/>
    <mergeCell ref="J27:J31"/>
  </mergeCells>
  <phoneticPr fontId="2"/>
  <conditionalFormatting sqref="K27:K31">
    <cfRule type="cellIs" dxfId="1" priority="1" stopIfTrue="1" operator="equal">
      <formula>"あり"</formula>
    </cfRule>
  </conditionalFormatting>
  <dataValidations count="3">
    <dataValidation type="list" allowBlank="1" showInputMessage="1" showErrorMessage="1" sqref="N98:N100 N106:N108" xr:uid="{00000000-0002-0000-0100-000000000000}">
      <formula1>$N$110:$N$111</formula1>
    </dataValidation>
    <dataValidation type="list" allowBlank="1" showInputMessage="1" showErrorMessage="1" sqref="N109" xr:uid="{00000000-0002-0000-0100-000001000000}">
      <formula1>$N$118:$N$119</formula1>
    </dataValidation>
    <dataValidation type="list" allowBlank="1" showInputMessage="1" showErrorMessage="1" sqref="M106:M108 M98:M100" xr:uid="{00000000-0002-0000-0100-000002000000}">
      <formula1>$M$110:$M$115</formula1>
    </dataValidation>
  </dataValidations>
  <printOptions horizontalCentered="1"/>
  <pageMargins left="0.59055118110236227" right="0.19685039370078741" top="0.19685039370078741" bottom="0.19685039370078741" header="0.19685039370078741" footer="0.19685039370078741"/>
  <pageSetup paperSize="8" scale="43" orientation="landscape" horizontalDpi="1200"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O142"/>
  <sheetViews>
    <sheetView view="pageBreakPreview" zoomScale="75" zoomScaleNormal="71" zoomScaleSheetLayoutView="75" workbookViewId="0">
      <selection activeCell="B3" sqref="B3:B4"/>
    </sheetView>
  </sheetViews>
  <sheetFormatPr defaultRowHeight="13.5" x14ac:dyDescent="0.15"/>
  <cols>
    <col min="1" max="1" width="14.625" style="1" customWidth="1"/>
    <col min="2" max="2" width="45.875" style="1" customWidth="1"/>
    <col min="3" max="3" width="2.625" style="1" customWidth="1"/>
    <col min="4" max="4" width="2.875" style="1" customWidth="1"/>
    <col min="5" max="5" width="12.625" style="1" customWidth="1"/>
    <col min="6" max="6" width="25.625" style="1" customWidth="1"/>
    <col min="7" max="7" width="63.625" style="1" customWidth="1"/>
    <col min="8" max="8" width="12.625" style="1" customWidth="1"/>
    <col min="9" max="9" width="5.25" style="1" customWidth="1"/>
    <col min="10" max="10" width="16.625" style="1" customWidth="1"/>
    <col min="11" max="11" width="12.625" style="1" customWidth="1"/>
    <col min="12" max="12" width="75.625" style="1" customWidth="1"/>
    <col min="13" max="13" width="110.625" style="1" customWidth="1"/>
    <col min="14" max="16384" width="9" style="1"/>
  </cols>
  <sheetData>
    <row r="1" spans="1:15" ht="27" customHeight="1" thickBot="1" x14ac:dyDescent="0.25">
      <c r="A1" s="492" t="s">
        <v>313</v>
      </c>
      <c r="B1" s="492"/>
      <c r="L1" s="19"/>
      <c r="M1" s="205" t="s">
        <v>303</v>
      </c>
      <c r="N1" s="3"/>
      <c r="O1" s="2"/>
    </row>
    <row r="2" spans="1:15" ht="35.1" customHeight="1" thickBot="1" x14ac:dyDescent="0.2">
      <c r="A2" s="628" t="s">
        <v>277</v>
      </c>
      <c r="B2" s="629"/>
      <c r="D2" s="495" t="s">
        <v>0</v>
      </c>
      <c r="E2" s="496"/>
      <c r="F2" s="496"/>
      <c r="G2" s="496"/>
      <c r="H2" s="496"/>
      <c r="L2" s="19"/>
      <c r="M2" s="4"/>
      <c r="N2" s="3"/>
      <c r="O2" s="2"/>
    </row>
    <row r="3" spans="1:15" ht="20.100000000000001" customHeight="1" thickBot="1" x14ac:dyDescent="0.2">
      <c r="A3" s="497" t="s">
        <v>106</v>
      </c>
      <c r="B3" s="499"/>
      <c r="L3" s="19"/>
      <c r="M3" s="4"/>
      <c r="N3" s="3"/>
      <c r="O3" s="2"/>
    </row>
    <row r="4" spans="1:15" ht="14.25" thickTop="1" x14ac:dyDescent="0.15">
      <c r="A4" s="498"/>
      <c r="B4" s="500"/>
      <c r="D4" s="456" t="s">
        <v>109</v>
      </c>
      <c r="E4" s="473"/>
      <c r="F4" s="473"/>
      <c r="G4" s="473"/>
      <c r="H4" s="474"/>
      <c r="J4" s="456" t="s">
        <v>269</v>
      </c>
      <c r="K4" s="473"/>
      <c r="L4" s="473"/>
      <c r="M4" s="474"/>
    </row>
    <row r="5" spans="1:15" ht="14.25" customHeight="1" thickBot="1" x14ac:dyDescent="0.2">
      <c r="A5" s="470" t="s">
        <v>107</v>
      </c>
      <c r="B5" s="479"/>
      <c r="D5" s="475"/>
      <c r="E5" s="476"/>
      <c r="F5" s="476"/>
      <c r="G5" s="476"/>
      <c r="H5" s="477"/>
      <c r="J5" s="475"/>
      <c r="K5" s="476"/>
      <c r="L5" s="476"/>
      <c r="M5" s="477"/>
    </row>
    <row r="6" spans="1:15" ht="16.5" customHeight="1" thickTop="1" x14ac:dyDescent="0.15">
      <c r="A6" s="478"/>
      <c r="B6" s="480"/>
      <c r="D6" s="5" t="s">
        <v>1</v>
      </c>
    </row>
    <row r="7" spans="1:15" ht="16.5" customHeight="1" x14ac:dyDescent="0.2">
      <c r="A7" s="470" t="s">
        <v>105</v>
      </c>
      <c r="B7" s="481" t="s">
        <v>277</v>
      </c>
      <c r="D7" s="431" t="s">
        <v>2</v>
      </c>
      <c r="E7" s="431"/>
      <c r="F7" s="94" t="s">
        <v>3</v>
      </c>
      <c r="G7" s="94" t="s">
        <v>4</v>
      </c>
      <c r="H7" s="94" t="s">
        <v>5</v>
      </c>
      <c r="I7" s="92"/>
      <c r="J7" s="177" t="s">
        <v>110</v>
      </c>
      <c r="K7" s="25" t="s">
        <v>5</v>
      </c>
      <c r="L7" s="132" t="s">
        <v>272</v>
      </c>
      <c r="M7" s="133" t="s">
        <v>108</v>
      </c>
    </row>
    <row r="8" spans="1:15" ht="16.5" customHeight="1" x14ac:dyDescent="0.2">
      <c r="A8" s="471"/>
      <c r="B8" s="482"/>
      <c r="D8" s="95" t="s">
        <v>6</v>
      </c>
      <c r="E8" s="235"/>
      <c r="F8" s="247"/>
      <c r="G8" s="247"/>
      <c r="H8" s="236"/>
      <c r="J8" s="178" t="s">
        <v>111</v>
      </c>
      <c r="K8" s="224" t="s">
        <v>204</v>
      </c>
      <c r="L8" s="134"/>
      <c r="M8" s="135"/>
    </row>
    <row r="9" spans="1:15" ht="16.5" customHeight="1" x14ac:dyDescent="0.2">
      <c r="A9" s="470" t="s">
        <v>102</v>
      </c>
      <c r="B9" s="483" t="s">
        <v>315</v>
      </c>
      <c r="D9" s="35"/>
      <c r="E9" s="472" t="s">
        <v>7</v>
      </c>
      <c r="F9" s="404" t="s">
        <v>8</v>
      </c>
      <c r="G9" s="96" t="s">
        <v>9</v>
      </c>
      <c r="H9" s="237" t="s">
        <v>52</v>
      </c>
      <c r="I9" s="383" t="s">
        <v>10</v>
      </c>
      <c r="J9" s="406" t="s">
        <v>23</v>
      </c>
      <c r="K9" s="237" t="s">
        <v>52</v>
      </c>
      <c r="L9" s="136"/>
      <c r="M9" s="126"/>
    </row>
    <row r="10" spans="1:15" ht="16.5" customHeight="1" x14ac:dyDescent="0.2">
      <c r="A10" s="471"/>
      <c r="B10" s="484"/>
      <c r="D10" s="35"/>
      <c r="E10" s="472"/>
      <c r="F10" s="404"/>
      <c r="G10" s="96" t="s">
        <v>11</v>
      </c>
      <c r="H10" s="238" t="s">
        <v>52</v>
      </c>
      <c r="I10" s="383"/>
      <c r="J10" s="406"/>
      <c r="K10" s="238" t="s">
        <v>52</v>
      </c>
      <c r="L10" s="137"/>
      <c r="M10" s="138"/>
    </row>
    <row r="11" spans="1:15" ht="30" customHeight="1" x14ac:dyDescent="0.15">
      <c r="A11" s="501" t="s">
        <v>71</v>
      </c>
      <c r="B11" s="502"/>
      <c r="C11" s="196"/>
      <c r="D11" s="35"/>
      <c r="E11" s="472" t="s">
        <v>12</v>
      </c>
      <c r="F11" s="404" t="s">
        <v>13</v>
      </c>
      <c r="G11" s="89" t="s">
        <v>282</v>
      </c>
      <c r="H11" s="275">
        <f>1*2</f>
        <v>2</v>
      </c>
      <c r="I11" s="383" t="s">
        <v>10</v>
      </c>
      <c r="J11" s="406" t="s">
        <v>23</v>
      </c>
      <c r="K11" s="275">
        <f>1*2</f>
        <v>2</v>
      </c>
      <c r="L11" s="89"/>
      <c r="M11" s="396" t="s">
        <v>273</v>
      </c>
    </row>
    <row r="12" spans="1:15" ht="69.95" customHeight="1" x14ac:dyDescent="0.15">
      <c r="A12" s="153" t="s">
        <v>68</v>
      </c>
      <c r="B12" s="154"/>
      <c r="C12" s="196"/>
      <c r="D12" s="35"/>
      <c r="E12" s="472"/>
      <c r="F12" s="404"/>
      <c r="G12" s="88" t="s">
        <v>283</v>
      </c>
      <c r="H12" s="275">
        <f>0*2</f>
        <v>0</v>
      </c>
      <c r="I12" s="383"/>
      <c r="J12" s="406"/>
      <c r="K12" s="275">
        <f>0*2</f>
        <v>0</v>
      </c>
      <c r="L12" s="88"/>
      <c r="M12" s="421"/>
    </row>
    <row r="13" spans="1:15" ht="30" customHeight="1" x14ac:dyDescent="0.15">
      <c r="A13" s="257" t="s">
        <v>67</v>
      </c>
      <c r="B13" s="467"/>
      <c r="D13" s="35"/>
      <c r="E13" s="503"/>
      <c r="F13" s="504"/>
      <c r="G13" s="97" t="s">
        <v>284</v>
      </c>
      <c r="H13" s="245">
        <f>-1*2</f>
        <v>-2</v>
      </c>
      <c r="I13" s="402"/>
      <c r="J13" s="407"/>
      <c r="K13" s="245">
        <f>-1*2</f>
        <v>-2</v>
      </c>
      <c r="L13" s="97"/>
      <c r="M13" s="422"/>
    </row>
    <row r="14" spans="1:15" ht="16.5" customHeight="1" x14ac:dyDescent="0.2">
      <c r="A14" s="155"/>
      <c r="B14" s="468"/>
      <c r="D14" s="35"/>
      <c r="E14" s="472" t="s">
        <v>15</v>
      </c>
      <c r="F14" s="485" t="s">
        <v>16</v>
      </c>
      <c r="G14" s="96" t="s">
        <v>270</v>
      </c>
      <c r="H14" s="237" t="s">
        <v>52</v>
      </c>
      <c r="I14" s="383" t="s">
        <v>10</v>
      </c>
      <c r="J14" s="406" t="s">
        <v>23</v>
      </c>
      <c r="K14" s="237" t="s">
        <v>52</v>
      </c>
      <c r="L14" s="96"/>
      <c r="M14" s="126"/>
    </row>
    <row r="15" spans="1:15" ht="16.5" customHeight="1" x14ac:dyDescent="0.2">
      <c r="A15" s="155"/>
      <c r="B15" s="468"/>
      <c r="D15" s="168"/>
      <c r="E15" s="472"/>
      <c r="F15" s="485"/>
      <c r="G15" s="96" t="s">
        <v>271</v>
      </c>
      <c r="H15" s="238" t="s">
        <v>52</v>
      </c>
      <c r="I15" s="383"/>
      <c r="J15" s="406"/>
      <c r="K15" s="238" t="s">
        <v>52</v>
      </c>
      <c r="L15" s="96"/>
      <c r="M15" s="138"/>
    </row>
    <row r="16" spans="1:15" ht="16.5" customHeight="1" x14ac:dyDescent="0.2">
      <c r="A16" s="155"/>
      <c r="B16" s="468"/>
      <c r="D16" s="95" t="s">
        <v>19</v>
      </c>
      <c r="E16" s="235"/>
      <c r="F16" s="247"/>
      <c r="G16" s="252"/>
      <c r="H16" s="239"/>
      <c r="I16" s="55"/>
      <c r="J16" s="110"/>
      <c r="K16" s="244"/>
      <c r="L16" s="6"/>
      <c r="M16" s="135"/>
    </row>
    <row r="17" spans="1:14" ht="16.5" customHeight="1" x14ac:dyDescent="0.2">
      <c r="A17" s="155"/>
      <c r="B17" s="468"/>
      <c r="D17" s="35"/>
      <c r="E17" s="472" t="s">
        <v>20</v>
      </c>
      <c r="F17" s="404" t="s">
        <v>21</v>
      </c>
      <c r="G17" s="96" t="s">
        <v>22</v>
      </c>
      <c r="H17" s="274">
        <f>1*2</f>
        <v>2</v>
      </c>
      <c r="I17" s="383" t="s">
        <v>10</v>
      </c>
      <c r="J17" s="406" t="s">
        <v>23</v>
      </c>
      <c r="K17" s="274">
        <f>1*2</f>
        <v>2</v>
      </c>
      <c r="L17" s="96"/>
      <c r="M17" s="126"/>
    </row>
    <row r="18" spans="1:14" ht="16.5" customHeight="1" x14ac:dyDescent="0.2">
      <c r="A18" s="155"/>
      <c r="B18" s="468"/>
      <c r="D18" s="35"/>
      <c r="E18" s="472"/>
      <c r="F18" s="404"/>
      <c r="G18" s="96" t="s">
        <v>24</v>
      </c>
      <c r="H18" s="274">
        <f>0.5*2</f>
        <v>1</v>
      </c>
      <c r="I18" s="383"/>
      <c r="J18" s="406"/>
      <c r="K18" s="274">
        <f>0.5*2</f>
        <v>1</v>
      </c>
      <c r="L18" s="96"/>
      <c r="M18" s="131"/>
    </row>
    <row r="19" spans="1:14" ht="16.5" customHeight="1" x14ac:dyDescent="0.2">
      <c r="A19" s="155"/>
      <c r="B19" s="468"/>
      <c r="D19" s="168"/>
      <c r="E19" s="472"/>
      <c r="F19" s="404"/>
      <c r="G19" s="96" t="s">
        <v>25</v>
      </c>
      <c r="H19" s="274">
        <f>0*2</f>
        <v>0</v>
      </c>
      <c r="I19" s="402"/>
      <c r="J19" s="407"/>
      <c r="K19" s="274">
        <f>0*2</f>
        <v>0</v>
      </c>
      <c r="L19" s="96"/>
      <c r="M19" s="138"/>
    </row>
    <row r="20" spans="1:14" ht="30" customHeight="1" x14ac:dyDescent="0.2">
      <c r="A20" s="155"/>
      <c r="B20" s="468"/>
      <c r="D20" s="486" t="s">
        <v>26</v>
      </c>
      <c r="E20" s="487"/>
      <c r="F20" s="248"/>
      <c r="G20" s="191" t="s">
        <v>182</v>
      </c>
      <c r="H20" s="240">
        <v>5</v>
      </c>
      <c r="I20" s="383" t="s">
        <v>10</v>
      </c>
      <c r="J20" s="406" t="s">
        <v>23</v>
      </c>
      <c r="K20" s="237">
        <v>5</v>
      </c>
      <c r="L20" s="191"/>
      <c r="M20" s="438" t="s">
        <v>50</v>
      </c>
      <c r="N20" s="8" t="s">
        <v>210</v>
      </c>
    </row>
    <row r="21" spans="1:14" ht="30" customHeight="1" x14ac:dyDescent="0.2">
      <c r="A21" s="155"/>
      <c r="B21" s="468"/>
      <c r="D21" s="488"/>
      <c r="E21" s="489"/>
      <c r="F21" s="35" t="s">
        <v>27</v>
      </c>
      <c r="G21" s="191" t="s">
        <v>184</v>
      </c>
      <c r="H21" s="241">
        <v>4</v>
      </c>
      <c r="I21" s="383"/>
      <c r="J21" s="406"/>
      <c r="K21" s="237">
        <v>4</v>
      </c>
      <c r="L21" s="191"/>
      <c r="M21" s="438"/>
      <c r="N21" s="8"/>
    </row>
    <row r="22" spans="1:14" ht="30" customHeight="1" x14ac:dyDescent="0.2">
      <c r="A22" s="155"/>
      <c r="B22" s="468"/>
      <c r="D22" s="488"/>
      <c r="E22" s="489"/>
      <c r="F22" s="249" t="s">
        <v>28</v>
      </c>
      <c r="G22" s="191" t="s">
        <v>185</v>
      </c>
      <c r="H22" s="241">
        <v>3</v>
      </c>
      <c r="I22" s="383"/>
      <c r="J22" s="406"/>
      <c r="K22" s="237">
        <v>3</v>
      </c>
      <c r="L22" s="191"/>
      <c r="M22" s="438"/>
      <c r="N22" s="8" t="s">
        <v>211</v>
      </c>
    </row>
    <row r="23" spans="1:14" ht="30" customHeight="1" x14ac:dyDescent="0.2">
      <c r="A23" s="155"/>
      <c r="B23" s="468"/>
      <c r="D23" s="488"/>
      <c r="E23" s="489"/>
      <c r="F23" s="250" t="s">
        <v>29</v>
      </c>
      <c r="G23" s="191" t="s">
        <v>186</v>
      </c>
      <c r="H23" s="241">
        <v>2</v>
      </c>
      <c r="I23" s="383"/>
      <c r="J23" s="406"/>
      <c r="K23" s="237">
        <v>2</v>
      </c>
      <c r="L23" s="191"/>
      <c r="M23" s="438"/>
      <c r="N23" s="8"/>
    </row>
    <row r="24" spans="1:14" ht="30" customHeight="1" x14ac:dyDescent="0.2">
      <c r="A24" s="155"/>
      <c r="B24" s="468"/>
      <c r="D24" s="490"/>
      <c r="E24" s="491"/>
      <c r="F24" s="251"/>
      <c r="G24" s="192" t="s">
        <v>51</v>
      </c>
      <c r="H24" s="242">
        <v>1</v>
      </c>
      <c r="I24" s="402"/>
      <c r="J24" s="407"/>
      <c r="K24" s="237">
        <v>1</v>
      </c>
      <c r="L24" s="192"/>
      <c r="M24" s="439"/>
    </row>
    <row r="25" spans="1:14" ht="16.5" customHeight="1" x14ac:dyDescent="0.2">
      <c r="A25" s="155"/>
      <c r="B25" s="469"/>
      <c r="D25" s="46"/>
      <c r="E25" s="46"/>
      <c r="F25" s="9"/>
      <c r="G25" s="91" t="s">
        <v>30</v>
      </c>
      <c r="H25" s="243">
        <f>H11+H17+H20</f>
        <v>9</v>
      </c>
      <c r="I25" s="55"/>
      <c r="J25" s="110"/>
      <c r="K25" s="276">
        <f>K11+K17+K20</f>
        <v>9</v>
      </c>
      <c r="L25" s="110"/>
      <c r="M25" s="110"/>
    </row>
    <row r="26" spans="1:14" ht="16.5" customHeight="1" x14ac:dyDescent="0.2">
      <c r="A26" s="257" t="s">
        <v>69</v>
      </c>
      <c r="B26" s="157"/>
      <c r="F26" s="10"/>
      <c r="H26" s="47"/>
      <c r="J26" s="110"/>
      <c r="K26" s="179"/>
      <c r="L26" s="110"/>
      <c r="M26" s="110"/>
    </row>
    <row r="27" spans="1:14" ht="16.5" customHeight="1" x14ac:dyDescent="0.2">
      <c r="A27" s="258"/>
      <c r="B27" s="156"/>
      <c r="D27" s="11" t="s">
        <v>31</v>
      </c>
      <c r="E27" s="269"/>
      <c r="F27" s="269"/>
      <c r="G27" s="269"/>
      <c r="H27" s="270"/>
      <c r="J27" s="110"/>
      <c r="K27" s="180"/>
      <c r="L27" s="110"/>
      <c r="M27" s="110"/>
    </row>
    <row r="28" spans="1:14" ht="16.5" customHeight="1" x14ac:dyDescent="0.2">
      <c r="A28" s="258"/>
      <c r="B28" s="156"/>
      <c r="D28" s="431" t="s">
        <v>2</v>
      </c>
      <c r="E28" s="431"/>
      <c r="F28" s="271" t="s">
        <v>3</v>
      </c>
      <c r="G28" s="271" t="s">
        <v>4</v>
      </c>
      <c r="H28" s="272" t="s">
        <v>5</v>
      </c>
      <c r="J28" s="110"/>
      <c r="K28" s="181" t="s">
        <v>5</v>
      </c>
      <c r="L28" s="132" t="s">
        <v>272</v>
      </c>
      <c r="M28" s="133" t="s">
        <v>108</v>
      </c>
    </row>
    <row r="29" spans="1:14" ht="16.5" customHeight="1" x14ac:dyDescent="0.15">
      <c r="A29" s="259"/>
      <c r="B29" s="156"/>
      <c r="D29" s="404" t="s">
        <v>322</v>
      </c>
      <c r="E29" s="404"/>
      <c r="F29" s="440" t="s">
        <v>295</v>
      </c>
      <c r="G29" s="169" t="s">
        <v>32</v>
      </c>
      <c r="H29" s="283">
        <f>1*2</f>
        <v>2</v>
      </c>
      <c r="I29" s="383" t="s">
        <v>10</v>
      </c>
      <c r="J29" s="403" t="s">
        <v>23</v>
      </c>
      <c r="K29" s="278">
        <f>1*2</f>
        <v>2</v>
      </c>
      <c r="L29" s="139"/>
      <c r="M29" s="396" t="s">
        <v>288</v>
      </c>
    </row>
    <row r="30" spans="1:14" ht="16.5" customHeight="1" x14ac:dyDescent="0.15">
      <c r="A30" s="259"/>
      <c r="B30" s="156"/>
      <c r="D30" s="404"/>
      <c r="E30" s="404"/>
      <c r="F30" s="440"/>
      <c r="G30" s="168"/>
      <c r="H30" s="284"/>
      <c r="I30" s="383"/>
      <c r="J30" s="403"/>
      <c r="K30" s="279"/>
      <c r="L30" s="139"/>
      <c r="M30" s="397"/>
    </row>
    <row r="31" spans="1:14" ht="16.5" customHeight="1" x14ac:dyDescent="0.2">
      <c r="A31" s="257" t="s">
        <v>80</v>
      </c>
      <c r="B31" s="157"/>
      <c r="D31" s="404"/>
      <c r="E31" s="404"/>
      <c r="F31" s="440"/>
      <c r="G31" s="169" t="s">
        <v>33</v>
      </c>
      <c r="H31" s="283">
        <f>0.5*2</f>
        <v>1</v>
      </c>
      <c r="I31" s="383"/>
      <c r="J31" s="403"/>
      <c r="K31" s="278">
        <f>0.5*2</f>
        <v>1</v>
      </c>
      <c r="L31" s="182"/>
      <c r="M31" s="397"/>
    </row>
    <row r="32" spans="1:14" ht="16.5" customHeight="1" x14ac:dyDescent="0.2">
      <c r="A32" s="258"/>
      <c r="B32" s="156"/>
      <c r="D32" s="404"/>
      <c r="E32" s="404"/>
      <c r="F32" s="440"/>
      <c r="G32" s="168"/>
      <c r="H32" s="284"/>
      <c r="I32" s="383"/>
      <c r="J32" s="403"/>
      <c r="K32" s="279"/>
      <c r="L32" s="182"/>
      <c r="M32" s="131"/>
    </row>
    <row r="33" spans="1:13" ht="16.5" customHeight="1" x14ac:dyDescent="0.2">
      <c r="A33" s="258"/>
      <c r="B33" s="156"/>
      <c r="D33" s="404"/>
      <c r="E33" s="404"/>
      <c r="F33" s="440"/>
      <c r="G33" s="169" t="s">
        <v>34</v>
      </c>
      <c r="H33" s="283">
        <f>0*2</f>
        <v>0</v>
      </c>
      <c r="I33" s="383"/>
      <c r="J33" s="403"/>
      <c r="K33" s="278"/>
      <c r="L33" s="182"/>
      <c r="M33" s="131"/>
    </row>
    <row r="34" spans="1:13" ht="16.5" customHeight="1" x14ac:dyDescent="0.2">
      <c r="A34" s="258"/>
      <c r="B34" s="159"/>
      <c r="D34" s="404"/>
      <c r="E34" s="404"/>
      <c r="F34" s="440"/>
      <c r="G34" s="168"/>
      <c r="H34" s="284"/>
      <c r="I34" s="402"/>
      <c r="J34" s="403"/>
      <c r="K34" s="279">
        <f>0*2</f>
        <v>0</v>
      </c>
      <c r="L34" s="127"/>
      <c r="M34" s="131"/>
    </row>
    <row r="35" spans="1:13" ht="17.25" customHeight="1" x14ac:dyDescent="0.15">
      <c r="A35" s="260"/>
      <c r="B35" s="160"/>
      <c r="D35" s="404" t="s">
        <v>321</v>
      </c>
      <c r="E35" s="404"/>
      <c r="F35" s="408" t="s">
        <v>285</v>
      </c>
      <c r="G35" s="96" t="s">
        <v>99</v>
      </c>
      <c r="H35" s="285">
        <f>2*2</f>
        <v>4</v>
      </c>
      <c r="I35" s="383" t="s">
        <v>10</v>
      </c>
      <c r="J35" s="406" t="s">
        <v>23</v>
      </c>
      <c r="K35" s="280">
        <f>2*2</f>
        <v>4</v>
      </c>
      <c r="L35" s="183"/>
      <c r="M35" s="630" t="s">
        <v>294</v>
      </c>
    </row>
    <row r="36" spans="1:13" ht="17.25" customHeight="1" x14ac:dyDescent="0.15">
      <c r="A36" s="261" t="s">
        <v>70</v>
      </c>
      <c r="B36" s="175"/>
      <c r="D36" s="404"/>
      <c r="E36" s="404"/>
      <c r="F36" s="400"/>
      <c r="G36" s="96" t="s">
        <v>99</v>
      </c>
      <c r="H36" s="285">
        <f>1*2</f>
        <v>2</v>
      </c>
      <c r="I36" s="383"/>
      <c r="J36" s="406"/>
      <c r="K36" s="280">
        <f>1*2</f>
        <v>2</v>
      </c>
      <c r="L36" s="184"/>
      <c r="M36" s="631"/>
    </row>
    <row r="37" spans="1:13" ht="17.25" customHeight="1" x14ac:dyDescent="0.15">
      <c r="A37" s="259"/>
      <c r="B37" s="156"/>
      <c r="D37" s="404"/>
      <c r="E37" s="404"/>
      <c r="F37" s="400"/>
      <c r="G37" s="167"/>
      <c r="H37" s="283"/>
      <c r="I37" s="383"/>
      <c r="J37" s="406"/>
      <c r="K37" s="278"/>
      <c r="L37" s="139"/>
      <c r="M37" s="631"/>
    </row>
    <row r="38" spans="1:13" ht="17.25" customHeight="1" x14ac:dyDescent="0.15">
      <c r="A38" s="259" t="s">
        <v>77</v>
      </c>
      <c r="B38" s="156"/>
      <c r="D38" s="404"/>
      <c r="E38" s="404"/>
      <c r="F38" s="401"/>
      <c r="G38" s="171" t="s">
        <v>198</v>
      </c>
      <c r="H38" s="284">
        <f>0*2</f>
        <v>0</v>
      </c>
      <c r="I38" s="402"/>
      <c r="J38" s="406"/>
      <c r="K38" s="279">
        <f>0*2</f>
        <v>0</v>
      </c>
      <c r="L38" s="185"/>
      <c r="M38" s="632"/>
    </row>
    <row r="39" spans="1:13" ht="16.5" customHeight="1" x14ac:dyDescent="0.2">
      <c r="A39" s="260"/>
      <c r="B39" s="160"/>
      <c r="D39" s="387" t="s">
        <v>35</v>
      </c>
      <c r="E39" s="409"/>
      <c r="F39" s="393" t="s">
        <v>187</v>
      </c>
      <c r="G39" s="228" t="s">
        <v>183</v>
      </c>
      <c r="H39" s="286" t="s">
        <v>52</v>
      </c>
      <c r="I39" s="416" t="s">
        <v>10</v>
      </c>
      <c r="J39" s="418" t="s">
        <v>23</v>
      </c>
      <c r="K39" s="281" t="s">
        <v>52</v>
      </c>
      <c r="L39" s="139"/>
      <c r="M39" s="131"/>
    </row>
    <row r="40" spans="1:13" ht="16.5" customHeight="1" x14ac:dyDescent="0.2">
      <c r="A40" s="261" t="s">
        <v>87</v>
      </c>
      <c r="B40" s="176"/>
      <c r="D40" s="410"/>
      <c r="E40" s="411"/>
      <c r="F40" s="414"/>
      <c r="G40" s="228" t="s">
        <v>189</v>
      </c>
      <c r="H40" s="286" t="s">
        <v>52</v>
      </c>
      <c r="I40" s="417"/>
      <c r="J40" s="419"/>
      <c r="K40" s="281" t="s">
        <v>52</v>
      </c>
      <c r="L40" s="127"/>
      <c r="M40" s="131"/>
    </row>
    <row r="41" spans="1:13" ht="16.5" customHeight="1" x14ac:dyDescent="0.2">
      <c r="A41" s="259"/>
      <c r="B41" s="33"/>
      <c r="D41" s="410"/>
      <c r="E41" s="411"/>
      <c r="F41" s="414"/>
      <c r="G41" s="228" t="s">
        <v>190</v>
      </c>
      <c r="H41" s="286" t="s">
        <v>52</v>
      </c>
      <c r="I41" s="417"/>
      <c r="J41" s="419"/>
      <c r="K41" s="281" t="s">
        <v>52</v>
      </c>
      <c r="L41" s="127"/>
      <c r="M41" s="131"/>
    </row>
    <row r="42" spans="1:13" ht="16.5" customHeight="1" x14ac:dyDescent="0.2">
      <c r="A42" s="258"/>
      <c r="B42" s="33"/>
      <c r="D42" s="412"/>
      <c r="E42" s="413"/>
      <c r="F42" s="415"/>
      <c r="G42" s="228" t="s">
        <v>191</v>
      </c>
      <c r="H42" s="286" t="s">
        <v>52</v>
      </c>
      <c r="I42" s="417"/>
      <c r="J42" s="420"/>
      <c r="K42" s="281" t="s">
        <v>52</v>
      </c>
      <c r="L42" s="127"/>
      <c r="M42" s="131"/>
    </row>
    <row r="43" spans="1:13" ht="16.5" customHeight="1" x14ac:dyDescent="0.2">
      <c r="A43" s="259"/>
      <c r="B43" s="33"/>
      <c r="D43" s="404" t="s">
        <v>320</v>
      </c>
      <c r="E43" s="404"/>
      <c r="F43" s="404" t="s">
        <v>192</v>
      </c>
      <c r="G43" s="96" t="s">
        <v>171</v>
      </c>
      <c r="H43" s="286" t="s">
        <v>52</v>
      </c>
      <c r="I43" s="383" t="s">
        <v>10</v>
      </c>
      <c r="J43" s="406" t="s">
        <v>23</v>
      </c>
      <c r="K43" s="281" t="s">
        <v>52</v>
      </c>
      <c r="L43" s="186"/>
      <c r="M43" s="141" t="s">
        <v>274</v>
      </c>
    </row>
    <row r="44" spans="1:13" ht="30" customHeight="1" x14ac:dyDescent="0.2">
      <c r="A44" s="258"/>
      <c r="B44" s="33"/>
      <c r="D44" s="404"/>
      <c r="E44" s="404"/>
      <c r="F44" s="404"/>
      <c r="G44" s="89" t="s">
        <v>286</v>
      </c>
      <c r="H44" s="286" t="s">
        <v>52</v>
      </c>
      <c r="I44" s="383"/>
      <c r="J44" s="406"/>
      <c r="K44" s="281" t="s">
        <v>52</v>
      </c>
      <c r="L44" s="127"/>
      <c r="M44" s="193" t="s">
        <v>275</v>
      </c>
    </row>
    <row r="45" spans="1:13" ht="16.5" customHeight="1" x14ac:dyDescent="0.2">
      <c r="A45" s="266"/>
      <c r="B45" s="33"/>
      <c r="D45" s="404"/>
      <c r="E45" s="404"/>
      <c r="F45" s="404"/>
      <c r="G45" s="96" t="s">
        <v>205</v>
      </c>
      <c r="H45" s="286" t="s">
        <v>52</v>
      </c>
      <c r="I45" s="383"/>
      <c r="J45" s="406"/>
      <c r="K45" s="281" t="s">
        <v>52</v>
      </c>
      <c r="L45" s="129"/>
      <c r="M45" s="142"/>
    </row>
    <row r="46" spans="1:13" ht="16.5" customHeight="1" x14ac:dyDescent="0.2">
      <c r="A46" s="266"/>
      <c r="B46" s="33"/>
      <c r="D46" s="404" t="s">
        <v>36</v>
      </c>
      <c r="E46" s="404"/>
      <c r="F46" s="404" t="s">
        <v>37</v>
      </c>
      <c r="G46" s="96" t="s">
        <v>250</v>
      </c>
      <c r="H46" s="286" t="s">
        <v>52</v>
      </c>
      <c r="I46" s="383" t="s">
        <v>10</v>
      </c>
      <c r="J46" s="406" t="s">
        <v>23</v>
      </c>
      <c r="K46" s="281" t="s">
        <v>52</v>
      </c>
      <c r="L46" s="139" t="s">
        <v>50</v>
      </c>
      <c r="M46" s="198"/>
    </row>
    <row r="47" spans="1:13" ht="30" customHeight="1" x14ac:dyDescent="0.2">
      <c r="A47" s="266"/>
      <c r="B47" s="33"/>
      <c r="D47" s="404"/>
      <c r="E47" s="404"/>
      <c r="F47" s="405"/>
      <c r="G47" s="89" t="s">
        <v>251</v>
      </c>
      <c r="H47" s="286" t="s">
        <v>52</v>
      </c>
      <c r="I47" s="383"/>
      <c r="J47" s="406"/>
      <c r="K47" s="281" t="s">
        <v>52</v>
      </c>
      <c r="L47" s="127"/>
      <c r="M47" s="131"/>
    </row>
    <row r="48" spans="1:13" ht="16.5" customHeight="1" x14ac:dyDescent="0.2">
      <c r="A48" s="266"/>
      <c r="B48" s="33"/>
      <c r="D48" s="404"/>
      <c r="E48" s="404"/>
      <c r="F48" s="405"/>
      <c r="G48" s="96" t="s">
        <v>38</v>
      </c>
      <c r="H48" s="287" t="s">
        <v>52</v>
      </c>
      <c r="I48" s="402"/>
      <c r="J48" s="407"/>
      <c r="K48" s="282" t="s">
        <v>52</v>
      </c>
      <c r="L48" s="129"/>
      <c r="M48" s="138"/>
    </row>
    <row r="49" spans="1:13" ht="16.5" customHeight="1" x14ac:dyDescent="0.2">
      <c r="A49" s="162"/>
      <c r="B49" s="156"/>
      <c r="D49" s="12"/>
      <c r="E49" s="12"/>
      <c r="F49" s="13"/>
      <c r="G49" s="91" t="s">
        <v>30</v>
      </c>
      <c r="H49" s="288">
        <f>H29+H35</f>
        <v>6</v>
      </c>
      <c r="J49" s="110"/>
      <c r="K49" s="277">
        <f>K29+K35</f>
        <v>6</v>
      </c>
      <c r="L49" s="110"/>
      <c r="M49" s="110"/>
    </row>
    <row r="50" spans="1:13" ht="16.5" customHeight="1" x14ac:dyDescent="0.2">
      <c r="A50" s="105"/>
      <c r="B50" s="156"/>
      <c r="F50" s="10"/>
      <c r="H50" s="47"/>
      <c r="J50" s="110"/>
      <c r="K50" s="179"/>
      <c r="L50" s="110"/>
      <c r="M50" s="110"/>
    </row>
    <row r="51" spans="1:13" ht="16.5" customHeight="1" x14ac:dyDescent="0.2">
      <c r="A51" s="105"/>
      <c r="B51" s="156"/>
      <c r="D51" s="11" t="s">
        <v>39</v>
      </c>
      <c r="E51" s="269"/>
      <c r="F51" s="269"/>
      <c r="G51" s="269"/>
      <c r="H51" s="270"/>
      <c r="J51" s="110"/>
      <c r="K51" s="180"/>
      <c r="L51" s="110"/>
      <c r="M51" s="110"/>
    </row>
    <row r="52" spans="1:13" ht="16.5" customHeight="1" x14ac:dyDescent="0.2">
      <c r="A52" s="263"/>
      <c r="B52" s="156"/>
      <c r="D52" s="431" t="s">
        <v>2</v>
      </c>
      <c r="E52" s="431"/>
      <c r="F52" s="271" t="s">
        <v>3</v>
      </c>
      <c r="G52" s="271" t="s">
        <v>4</v>
      </c>
      <c r="H52" s="272" t="s">
        <v>5</v>
      </c>
      <c r="J52" s="110"/>
      <c r="K52" s="181" t="s">
        <v>5</v>
      </c>
      <c r="L52" s="132" t="s">
        <v>272</v>
      </c>
      <c r="M52" s="133" t="s">
        <v>108</v>
      </c>
    </row>
    <row r="53" spans="1:13" ht="24.95" customHeight="1" x14ac:dyDescent="0.15">
      <c r="A53" s="432" t="s">
        <v>72</v>
      </c>
      <c r="B53" s="433"/>
      <c r="D53" s="404" t="s">
        <v>321</v>
      </c>
      <c r="E53" s="404"/>
      <c r="F53" s="408" t="s">
        <v>317</v>
      </c>
      <c r="G53" s="96" t="s">
        <v>99</v>
      </c>
      <c r="H53" s="293">
        <f>1*2</f>
        <v>2</v>
      </c>
      <c r="I53" s="465" t="s">
        <v>10</v>
      </c>
      <c r="J53" s="406" t="s">
        <v>23</v>
      </c>
      <c r="K53" s="275">
        <f>1*2</f>
        <v>2</v>
      </c>
      <c r="L53" s="183"/>
      <c r="M53" s="399" t="s">
        <v>294</v>
      </c>
    </row>
    <row r="54" spans="1:13" ht="24.95" customHeight="1" x14ac:dyDescent="0.15">
      <c r="A54" s="434"/>
      <c r="B54" s="435"/>
      <c r="D54" s="404"/>
      <c r="E54" s="404"/>
      <c r="F54" s="400"/>
      <c r="G54" s="96" t="s">
        <v>99</v>
      </c>
      <c r="H54" s="293">
        <f>0.5*2</f>
        <v>1</v>
      </c>
      <c r="I54" s="465"/>
      <c r="J54" s="406"/>
      <c r="K54" s="275">
        <f>0.5*2</f>
        <v>1</v>
      </c>
      <c r="L54" s="184"/>
      <c r="M54" s="400"/>
    </row>
    <row r="55" spans="1:13" ht="24.95" customHeight="1" x14ac:dyDescent="0.15">
      <c r="A55" s="436"/>
      <c r="B55" s="437"/>
      <c r="D55" s="404"/>
      <c r="E55" s="404"/>
      <c r="F55" s="400"/>
      <c r="G55" s="167"/>
      <c r="H55" s="294"/>
      <c r="I55" s="465"/>
      <c r="J55" s="406"/>
      <c r="K55" s="289"/>
      <c r="L55" s="139"/>
      <c r="M55" s="400"/>
    </row>
    <row r="56" spans="1:13" ht="24.95" customHeight="1" x14ac:dyDescent="0.15">
      <c r="A56" s="262" t="s">
        <v>150</v>
      </c>
      <c r="B56" s="157"/>
      <c r="D56" s="404"/>
      <c r="E56" s="404"/>
      <c r="F56" s="401"/>
      <c r="G56" s="171" t="s">
        <v>198</v>
      </c>
      <c r="H56" s="295">
        <f>0*2</f>
        <v>0</v>
      </c>
      <c r="I56" s="466"/>
      <c r="J56" s="407"/>
      <c r="K56" s="290">
        <f>0*2</f>
        <v>0</v>
      </c>
      <c r="L56" s="185"/>
      <c r="M56" s="401"/>
    </row>
    <row r="57" spans="1:13" ht="16.5" customHeight="1" x14ac:dyDescent="0.2">
      <c r="A57" s="105"/>
      <c r="B57" s="106"/>
      <c r="D57" s="387" t="s">
        <v>40</v>
      </c>
      <c r="E57" s="388"/>
      <c r="F57" s="393" t="s">
        <v>296</v>
      </c>
      <c r="G57" s="96" t="s">
        <v>281</v>
      </c>
      <c r="H57" s="293">
        <f>1*2</f>
        <v>2</v>
      </c>
      <c r="I57" s="465" t="s">
        <v>10</v>
      </c>
      <c r="J57" s="418" t="s">
        <v>23</v>
      </c>
      <c r="K57" s="275">
        <f>1*2</f>
        <v>2</v>
      </c>
      <c r="L57" s="127"/>
      <c r="M57" s="140"/>
    </row>
    <row r="58" spans="1:13" ht="16.5" customHeight="1" x14ac:dyDescent="0.2">
      <c r="A58" s="105"/>
      <c r="B58" s="106"/>
      <c r="D58" s="389"/>
      <c r="E58" s="390"/>
      <c r="F58" s="394"/>
      <c r="G58" s="96" t="s">
        <v>188</v>
      </c>
      <c r="H58" s="293">
        <v>1.5</v>
      </c>
      <c r="I58" s="465"/>
      <c r="J58" s="386"/>
      <c r="K58" s="275">
        <v>1.5</v>
      </c>
      <c r="L58" s="127"/>
      <c r="M58" s="128"/>
    </row>
    <row r="59" spans="1:13" ht="16.5" customHeight="1" x14ac:dyDescent="0.2">
      <c r="A59" s="105"/>
      <c r="B59" s="106"/>
      <c r="D59" s="389"/>
      <c r="E59" s="390"/>
      <c r="F59" s="394"/>
      <c r="G59" s="96" t="s">
        <v>41</v>
      </c>
      <c r="H59" s="293">
        <f>0.5*2</f>
        <v>1</v>
      </c>
      <c r="I59" s="465"/>
      <c r="J59" s="386"/>
      <c r="K59" s="275">
        <f>0.5*2</f>
        <v>1</v>
      </c>
      <c r="L59" s="131"/>
      <c r="M59" s="128"/>
    </row>
    <row r="60" spans="1:13" ht="16.5" customHeight="1" x14ac:dyDescent="0.2">
      <c r="A60" s="263"/>
      <c r="B60" s="156"/>
      <c r="D60" s="391"/>
      <c r="E60" s="392"/>
      <c r="F60" s="395"/>
      <c r="G60" s="171" t="s">
        <v>173</v>
      </c>
      <c r="H60" s="295">
        <f>0*2</f>
        <v>0</v>
      </c>
      <c r="I60" s="465"/>
      <c r="J60" s="428"/>
      <c r="K60" s="290">
        <f>0*2</f>
        <v>0</v>
      </c>
      <c r="L60" s="129"/>
      <c r="M60" s="131"/>
    </row>
    <row r="61" spans="1:13" ht="20.25" customHeight="1" x14ac:dyDescent="0.2">
      <c r="A61" s="262" t="s">
        <v>165</v>
      </c>
      <c r="B61" s="425"/>
      <c r="D61" s="387" t="s">
        <v>297</v>
      </c>
      <c r="E61" s="388"/>
      <c r="F61" s="453" t="s">
        <v>301</v>
      </c>
      <c r="G61" s="96" t="s">
        <v>206</v>
      </c>
      <c r="H61" s="296" t="s">
        <v>52</v>
      </c>
      <c r="I61" s="465" t="s">
        <v>10</v>
      </c>
      <c r="J61" s="406" t="s">
        <v>23</v>
      </c>
      <c r="K61" s="291" t="s">
        <v>52</v>
      </c>
      <c r="L61" s="136"/>
      <c r="M61" s="126"/>
    </row>
    <row r="62" spans="1:13" ht="20.25" customHeight="1" x14ac:dyDescent="0.2">
      <c r="A62" s="263"/>
      <c r="B62" s="426"/>
      <c r="D62" s="389"/>
      <c r="E62" s="390"/>
      <c r="F62" s="453"/>
      <c r="G62" s="96" t="s">
        <v>212</v>
      </c>
      <c r="H62" s="296" t="s">
        <v>52</v>
      </c>
      <c r="I62" s="465"/>
      <c r="J62" s="406"/>
      <c r="K62" s="291" t="s">
        <v>52</v>
      </c>
      <c r="L62" s="110"/>
      <c r="M62" s="131"/>
    </row>
    <row r="63" spans="1:13" ht="20.25" customHeight="1" x14ac:dyDescent="0.2">
      <c r="A63" s="263"/>
      <c r="B63" s="426"/>
      <c r="D63" s="391"/>
      <c r="E63" s="392"/>
      <c r="F63" s="453"/>
      <c r="G63" s="96" t="s">
        <v>213</v>
      </c>
      <c r="H63" s="296" t="s">
        <v>52</v>
      </c>
      <c r="I63" s="465"/>
      <c r="J63" s="406"/>
      <c r="K63" s="291" t="s">
        <v>52</v>
      </c>
      <c r="L63" s="137"/>
      <c r="M63" s="138"/>
    </row>
    <row r="64" spans="1:13" ht="24" customHeight="1" x14ac:dyDescent="0.15">
      <c r="A64" s="263"/>
      <c r="B64" s="426"/>
      <c r="D64" s="387" t="s">
        <v>323</v>
      </c>
      <c r="E64" s="388"/>
      <c r="F64" s="393" t="s">
        <v>287</v>
      </c>
      <c r="G64" s="96" t="s">
        <v>268</v>
      </c>
      <c r="H64" s="296" t="s">
        <v>52</v>
      </c>
      <c r="I64" s="527" t="s">
        <v>312</v>
      </c>
      <c r="J64" s="418" t="s">
        <v>23</v>
      </c>
      <c r="K64" s="291" t="s">
        <v>52</v>
      </c>
      <c r="L64" s="187"/>
      <c r="M64" s="172"/>
    </row>
    <row r="65" spans="1:13" ht="24" customHeight="1" x14ac:dyDescent="0.2">
      <c r="A65" s="263"/>
      <c r="B65" s="426"/>
      <c r="D65" s="391"/>
      <c r="E65" s="392"/>
      <c r="F65" s="395"/>
      <c r="G65" s="96" t="s">
        <v>267</v>
      </c>
      <c r="H65" s="296" t="s">
        <v>52</v>
      </c>
      <c r="I65" s="527"/>
      <c r="J65" s="428"/>
      <c r="K65" s="291" t="s">
        <v>52</v>
      </c>
      <c r="L65" s="129"/>
      <c r="M65" s="174"/>
    </row>
    <row r="66" spans="1:13" ht="16.5" customHeight="1" x14ac:dyDescent="0.15">
      <c r="A66" s="263"/>
      <c r="B66" s="426"/>
      <c r="G66" s="91" t="s">
        <v>30</v>
      </c>
      <c r="H66" s="297">
        <f>H53+H57</f>
        <v>4</v>
      </c>
      <c r="K66" s="292">
        <f>K53+K57</f>
        <v>4</v>
      </c>
    </row>
    <row r="67" spans="1:13" ht="16.5" customHeight="1" x14ac:dyDescent="0.15">
      <c r="A67" s="263"/>
      <c r="B67" s="426"/>
    </row>
    <row r="68" spans="1:13" ht="16.5" customHeight="1" x14ac:dyDescent="0.2">
      <c r="A68" s="263"/>
      <c r="B68" s="426"/>
      <c r="D68" s="11" t="s">
        <v>42</v>
      </c>
      <c r="E68" s="269"/>
      <c r="F68" s="269"/>
      <c r="G68" s="269"/>
      <c r="H68" s="270"/>
      <c r="J68" s="110"/>
      <c r="K68" s="180"/>
      <c r="L68" s="110"/>
      <c r="M68" s="110"/>
    </row>
    <row r="69" spans="1:13" ht="15.75" customHeight="1" x14ac:dyDescent="0.2">
      <c r="A69" s="263"/>
      <c r="B69" s="426"/>
      <c r="D69" s="454" t="s">
        <v>2</v>
      </c>
      <c r="E69" s="455"/>
      <c r="F69" s="271" t="s">
        <v>3</v>
      </c>
      <c r="G69" s="271" t="s">
        <v>4</v>
      </c>
      <c r="H69" s="272" t="s">
        <v>5</v>
      </c>
      <c r="J69" s="110"/>
      <c r="K69" s="181" t="s">
        <v>5</v>
      </c>
      <c r="L69" s="132" t="s">
        <v>272</v>
      </c>
      <c r="M69" s="133" t="s">
        <v>108</v>
      </c>
    </row>
    <row r="70" spans="1:13" ht="16.5" customHeight="1" x14ac:dyDescent="0.2">
      <c r="A70" s="263"/>
      <c r="B70" s="426"/>
      <c r="D70" s="387" t="s">
        <v>43</v>
      </c>
      <c r="E70" s="388"/>
      <c r="F70" s="393" t="s">
        <v>44</v>
      </c>
      <c r="G70" s="96" t="s">
        <v>174</v>
      </c>
      <c r="H70" s="293">
        <f>1*2</f>
        <v>2</v>
      </c>
      <c r="I70" s="384" t="s">
        <v>10</v>
      </c>
      <c r="J70" s="418" t="s">
        <v>23</v>
      </c>
      <c r="K70" s="275">
        <f>1*2</f>
        <v>2</v>
      </c>
      <c r="L70" s="127"/>
      <c r="M70" s="141"/>
    </row>
    <row r="71" spans="1:13" ht="30" customHeight="1" x14ac:dyDescent="0.2">
      <c r="A71" s="264"/>
      <c r="B71" s="165"/>
      <c r="D71" s="389"/>
      <c r="E71" s="390"/>
      <c r="F71" s="394"/>
      <c r="G71" s="90" t="s">
        <v>209</v>
      </c>
      <c r="H71" s="293">
        <f>0.75*2</f>
        <v>1.5</v>
      </c>
      <c r="I71" s="384"/>
      <c r="J71" s="386"/>
      <c r="K71" s="275">
        <f>0.75*2</f>
        <v>1.5</v>
      </c>
      <c r="L71" s="127"/>
      <c r="M71" s="128"/>
    </row>
    <row r="72" spans="1:13" ht="16.5" customHeight="1" x14ac:dyDescent="0.2">
      <c r="A72" s="262" t="s">
        <v>74</v>
      </c>
      <c r="B72" s="425"/>
      <c r="D72" s="389"/>
      <c r="E72" s="390"/>
      <c r="F72" s="394"/>
      <c r="G72" s="96" t="s">
        <v>194</v>
      </c>
      <c r="H72" s="293">
        <f>0.5*2</f>
        <v>1</v>
      </c>
      <c r="I72" s="384"/>
      <c r="J72" s="386"/>
      <c r="K72" s="275">
        <f>0.5*2</f>
        <v>1</v>
      </c>
      <c r="L72" s="127"/>
      <c r="M72" s="128"/>
    </row>
    <row r="73" spans="1:13" ht="30" customHeight="1" x14ac:dyDescent="0.2">
      <c r="A73" s="266"/>
      <c r="B73" s="426"/>
      <c r="D73" s="389"/>
      <c r="E73" s="390"/>
      <c r="F73" s="394"/>
      <c r="G73" s="96" t="s">
        <v>175</v>
      </c>
      <c r="H73" s="293">
        <f>0.25*2</f>
        <v>0.5</v>
      </c>
      <c r="I73" s="384"/>
      <c r="J73" s="386"/>
      <c r="K73" s="275">
        <f>0.25*2</f>
        <v>0.5</v>
      </c>
      <c r="L73" s="127"/>
      <c r="M73" s="131"/>
    </row>
    <row r="74" spans="1:13" ht="30" customHeight="1" x14ac:dyDescent="0.2">
      <c r="A74" s="266"/>
      <c r="B74" s="426"/>
      <c r="D74" s="391"/>
      <c r="E74" s="392"/>
      <c r="F74" s="395"/>
      <c r="G74" s="96" t="s">
        <v>166</v>
      </c>
      <c r="H74" s="293">
        <f>0*2</f>
        <v>0</v>
      </c>
      <c r="I74" s="384"/>
      <c r="J74" s="428"/>
      <c r="K74" s="275">
        <f>0*2</f>
        <v>0</v>
      </c>
      <c r="L74" s="127"/>
      <c r="M74" s="143"/>
    </row>
    <row r="75" spans="1:13" ht="30" customHeight="1" x14ac:dyDescent="0.2">
      <c r="A75" s="266"/>
      <c r="B75" s="426"/>
      <c r="D75" s="387" t="s">
        <v>325</v>
      </c>
      <c r="E75" s="388"/>
      <c r="F75" s="393" t="s">
        <v>46</v>
      </c>
      <c r="G75" s="89" t="s">
        <v>176</v>
      </c>
      <c r="H75" s="293">
        <f>1*2</f>
        <v>2</v>
      </c>
      <c r="I75" s="384" t="s">
        <v>10</v>
      </c>
      <c r="J75" s="418" t="s">
        <v>23</v>
      </c>
      <c r="K75" s="275">
        <f>1*2</f>
        <v>2</v>
      </c>
      <c r="L75" s="188"/>
      <c r="M75" s="126" t="s">
        <v>276</v>
      </c>
    </row>
    <row r="76" spans="1:13" ht="30" customHeight="1" x14ac:dyDescent="0.2">
      <c r="A76" s="266"/>
      <c r="B76" s="164"/>
      <c r="D76" s="389"/>
      <c r="E76" s="390"/>
      <c r="F76" s="394"/>
      <c r="G76" s="89" t="s">
        <v>177</v>
      </c>
      <c r="H76" s="293">
        <f>0.5*2</f>
        <v>1</v>
      </c>
      <c r="I76" s="384"/>
      <c r="J76" s="386"/>
      <c r="K76" s="275">
        <f>0.5*2</f>
        <v>1</v>
      </c>
      <c r="L76" s="127"/>
      <c r="M76" s="128"/>
    </row>
    <row r="77" spans="1:13" ht="16.5" customHeight="1" x14ac:dyDescent="0.2">
      <c r="A77" s="265" t="s">
        <v>75</v>
      </c>
      <c r="B77" s="170"/>
      <c r="D77" s="391"/>
      <c r="E77" s="392"/>
      <c r="F77" s="395"/>
      <c r="G77" s="96" t="s">
        <v>47</v>
      </c>
      <c r="H77" s="293">
        <f>0*2</f>
        <v>0</v>
      </c>
      <c r="I77" s="384"/>
      <c r="J77" s="428"/>
      <c r="K77" s="275">
        <f>0*2</f>
        <v>0</v>
      </c>
      <c r="L77" s="129"/>
      <c r="M77" s="130"/>
    </row>
    <row r="78" spans="1:13" ht="16.5" customHeight="1" x14ac:dyDescent="0.2">
      <c r="A78" s="266"/>
      <c r="B78" s="156"/>
      <c r="D78" s="387" t="s">
        <v>48</v>
      </c>
      <c r="E78" s="388"/>
      <c r="F78" s="462" t="s">
        <v>178</v>
      </c>
      <c r="G78" s="96" t="s">
        <v>195</v>
      </c>
      <c r="H78" s="293">
        <f>1*2</f>
        <v>2</v>
      </c>
      <c r="I78" s="384" t="s">
        <v>10</v>
      </c>
      <c r="J78" s="418" t="s">
        <v>23</v>
      </c>
      <c r="K78" s="275">
        <f>1*2</f>
        <v>2</v>
      </c>
      <c r="L78" s="189"/>
      <c r="M78" s="131"/>
    </row>
    <row r="79" spans="1:13" ht="16.5" customHeight="1" x14ac:dyDescent="0.2">
      <c r="A79" s="266"/>
      <c r="B79" s="156"/>
      <c r="D79" s="389"/>
      <c r="E79" s="390"/>
      <c r="F79" s="463"/>
      <c r="G79" s="96" t="s">
        <v>196</v>
      </c>
      <c r="H79" s="293">
        <f>0.5*2</f>
        <v>1</v>
      </c>
      <c r="I79" s="384"/>
      <c r="J79" s="386"/>
      <c r="K79" s="275">
        <f>0.5*2</f>
        <v>1</v>
      </c>
      <c r="L79" s="184"/>
      <c r="M79" s="131"/>
    </row>
    <row r="80" spans="1:13" ht="16.5" customHeight="1" x14ac:dyDescent="0.2">
      <c r="A80" s="266"/>
      <c r="B80" s="156"/>
      <c r="D80" s="391"/>
      <c r="E80" s="392"/>
      <c r="F80" s="464"/>
      <c r="G80" s="96" t="s">
        <v>166</v>
      </c>
      <c r="H80" s="293">
        <f>0*2</f>
        <v>0</v>
      </c>
      <c r="I80" s="384"/>
      <c r="J80" s="428"/>
      <c r="K80" s="275">
        <f>0*2</f>
        <v>0</v>
      </c>
      <c r="L80" s="190"/>
      <c r="M80" s="131"/>
    </row>
    <row r="81" spans="1:13" ht="16.5" customHeight="1" x14ac:dyDescent="0.2">
      <c r="A81" s="265" t="s">
        <v>104</v>
      </c>
      <c r="B81" s="443"/>
      <c r="D81" s="387" t="s">
        <v>324</v>
      </c>
      <c r="E81" s="388"/>
      <c r="F81" s="446" t="s">
        <v>179</v>
      </c>
      <c r="G81" s="96" t="s">
        <v>197</v>
      </c>
      <c r="H81" s="296" t="s">
        <v>52</v>
      </c>
      <c r="I81" s="384" t="s">
        <v>10</v>
      </c>
      <c r="J81" s="418" t="s">
        <v>23</v>
      </c>
      <c r="K81" s="291" t="s">
        <v>52</v>
      </c>
      <c r="L81" s="125"/>
      <c r="M81" s="126"/>
    </row>
    <row r="82" spans="1:13" ht="18" customHeight="1" x14ac:dyDescent="0.2">
      <c r="A82" s="266"/>
      <c r="B82" s="444"/>
      <c r="D82" s="389"/>
      <c r="E82" s="390"/>
      <c r="F82" s="447"/>
      <c r="G82" s="96" t="s">
        <v>196</v>
      </c>
      <c r="H82" s="296" t="s">
        <v>52</v>
      </c>
      <c r="I82" s="384"/>
      <c r="J82" s="386"/>
      <c r="K82" s="291" t="s">
        <v>52</v>
      </c>
      <c r="L82" s="127"/>
      <c r="M82" s="131"/>
    </row>
    <row r="83" spans="1:13" ht="18" customHeight="1" x14ac:dyDescent="0.2">
      <c r="A83" s="266"/>
      <c r="B83" s="444"/>
      <c r="D83" s="391"/>
      <c r="E83" s="392"/>
      <c r="F83" s="448"/>
      <c r="G83" s="96" t="s">
        <v>166</v>
      </c>
      <c r="H83" s="296" t="s">
        <v>52</v>
      </c>
      <c r="I83" s="384"/>
      <c r="J83" s="428"/>
      <c r="K83" s="291" t="s">
        <v>52</v>
      </c>
      <c r="L83" s="129"/>
      <c r="M83" s="131"/>
    </row>
    <row r="84" spans="1:13" ht="18" customHeight="1" x14ac:dyDescent="0.2">
      <c r="A84" s="267"/>
      <c r="B84" s="445"/>
      <c r="D84" s="449" t="s">
        <v>318</v>
      </c>
      <c r="E84" s="450"/>
      <c r="F84" s="429" t="s">
        <v>180</v>
      </c>
      <c r="G84" s="96" t="s">
        <v>56</v>
      </c>
      <c r="H84" s="296" t="s">
        <v>52</v>
      </c>
      <c r="I84" s="527" t="s">
        <v>312</v>
      </c>
      <c r="J84" s="418" t="s">
        <v>23</v>
      </c>
      <c r="K84" s="291" t="s">
        <v>52</v>
      </c>
      <c r="L84" s="127"/>
      <c r="M84" s="423"/>
    </row>
    <row r="85" spans="1:13" ht="18" customHeight="1" x14ac:dyDescent="0.2">
      <c r="A85" s="265" t="s">
        <v>92</v>
      </c>
      <c r="B85" s="425"/>
      <c r="D85" s="451"/>
      <c r="E85" s="452"/>
      <c r="F85" s="430"/>
      <c r="G85" s="96" t="s">
        <v>58</v>
      </c>
      <c r="H85" s="296" t="s">
        <v>52</v>
      </c>
      <c r="I85" s="527"/>
      <c r="J85" s="428"/>
      <c r="K85" s="291" t="s">
        <v>52</v>
      </c>
      <c r="L85" s="127"/>
      <c r="M85" s="424"/>
    </row>
    <row r="86" spans="1:13" ht="18" customHeight="1" x14ac:dyDescent="0.15">
      <c r="A86" s="266" t="s">
        <v>93</v>
      </c>
      <c r="B86" s="426"/>
      <c r="D86" s="103"/>
      <c r="E86" s="103"/>
      <c r="F86" s="104"/>
      <c r="G86" s="118" t="s">
        <v>30</v>
      </c>
      <c r="H86" s="298">
        <f>H70+H75+H78</f>
        <v>6</v>
      </c>
      <c r="J86" s="144"/>
      <c r="K86" s="292">
        <f>K70+K75+K78</f>
        <v>6</v>
      </c>
      <c r="L86" s="145"/>
      <c r="M86" s="146"/>
    </row>
    <row r="87" spans="1:13" ht="18" customHeight="1" x14ac:dyDescent="0.2">
      <c r="A87" s="266" t="s">
        <v>94</v>
      </c>
      <c r="B87" s="426"/>
      <c r="D87" s="103"/>
      <c r="E87" s="103"/>
      <c r="F87" s="104"/>
      <c r="G87" s="110"/>
      <c r="H87" s="86"/>
      <c r="J87" s="150"/>
      <c r="K87" s="148"/>
      <c r="L87" s="149"/>
      <c r="M87" s="150"/>
    </row>
    <row r="88" spans="1:13" ht="18" customHeight="1" thickBot="1" x14ac:dyDescent="0.2">
      <c r="A88" s="268"/>
      <c r="B88" s="427"/>
      <c r="D88" s="103"/>
      <c r="E88" s="103"/>
      <c r="F88" s="104"/>
      <c r="G88" s="118" t="s">
        <v>49</v>
      </c>
      <c r="H88" s="298">
        <f>H25+H49+H66+H86</f>
        <v>25</v>
      </c>
      <c r="I88" s="2"/>
      <c r="J88" s="150"/>
      <c r="K88" s="299">
        <f>K25+K49+K66+K86</f>
        <v>25</v>
      </c>
      <c r="L88" s="151"/>
      <c r="M88" s="150"/>
    </row>
    <row r="89" spans="1:13" ht="18" customHeight="1" x14ac:dyDescent="0.2">
      <c r="A89" s="110"/>
      <c r="B89" s="110"/>
      <c r="D89" s="103"/>
      <c r="E89" s="103"/>
      <c r="F89" s="104"/>
      <c r="G89" s="110"/>
      <c r="H89" s="300"/>
      <c r="I89" s="2"/>
      <c r="J89" s="301"/>
      <c r="K89" s="302"/>
      <c r="L89" s="152"/>
      <c r="M89" s="149"/>
    </row>
    <row r="90" spans="1:13" ht="21" customHeight="1" thickBot="1" x14ac:dyDescent="0.25">
      <c r="A90" s="110"/>
      <c r="B90" s="110"/>
      <c r="D90" s="103"/>
      <c r="E90" s="103"/>
      <c r="F90" s="104"/>
      <c r="G90" s="124" t="s">
        <v>121</v>
      </c>
      <c r="H90" s="303">
        <v>25</v>
      </c>
      <c r="I90" s="2"/>
      <c r="J90" s="147"/>
      <c r="K90" s="299">
        <v>25</v>
      </c>
      <c r="L90" s="110"/>
      <c r="M90" s="92" t="s">
        <v>299</v>
      </c>
    </row>
    <row r="91" spans="1:13" ht="16.5" customHeight="1" thickTop="1" x14ac:dyDescent="0.15">
      <c r="A91" s="456" t="s">
        <v>207</v>
      </c>
      <c r="B91" s="457"/>
      <c r="G91" s="92"/>
      <c r="H91" s="86"/>
      <c r="K91" s="86"/>
      <c r="M91" s="98"/>
    </row>
    <row r="92" spans="1:13" ht="16.5" customHeight="1" x14ac:dyDescent="0.15">
      <c r="A92" s="458"/>
      <c r="B92" s="459"/>
      <c r="G92" s="119"/>
      <c r="H92" s="120"/>
      <c r="K92" s="120"/>
      <c r="M92" s="99"/>
    </row>
    <row r="93" spans="1:13" ht="16.5" customHeight="1" thickBot="1" x14ac:dyDescent="0.2">
      <c r="A93" s="460"/>
      <c r="B93" s="461"/>
      <c r="G93" s="92"/>
      <c r="H93" s="86"/>
      <c r="K93" s="86"/>
      <c r="M93" s="100"/>
    </row>
    <row r="94" spans="1:13" ht="16.5" customHeight="1" thickTop="1" thickBot="1" x14ac:dyDescent="0.2">
      <c r="A94" s="441"/>
      <c r="B94" s="442"/>
      <c r="G94" s="121"/>
      <c r="H94" s="66"/>
      <c r="K94" s="66"/>
      <c r="M94" s="92" t="s">
        <v>200</v>
      </c>
    </row>
    <row r="95" spans="1:13" ht="16.5" customHeight="1" thickTop="1" x14ac:dyDescent="0.15">
      <c r="A95" s="166"/>
      <c r="B95" s="166"/>
      <c r="M95" s="101"/>
    </row>
    <row r="96" spans="1:13" ht="16.5" customHeight="1" thickBot="1" x14ac:dyDescent="0.25">
      <c r="A96" s="107"/>
      <c r="B96" s="199"/>
      <c r="C96" s="200"/>
      <c r="L96" s="20"/>
      <c r="M96" s="102"/>
    </row>
    <row r="97" spans="1:13" ht="16.5" customHeight="1" thickTop="1" thickBot="1" x14ac:dyDescent="0.2">
      <c r="A97" s="199"/>
      <c r="B97" s="199"/>
      <c r="C97" s="200"/>
      <c r="L97" s="8"/>
      <c r="M97" s="108" t="s">
        <v>201</v>
      </c>
    </row>
    <row r="98" spans="1:13" ht="16.5" customHeight="1" thickTop="1" x14ac:dyDescent="0.15">
      <c r="A98" s="107"/>
      <c r="B98" s="199"/>
      <c r="L98" s="75"/>
      <c r="M98" s="76"/>
    </row>
    <row r="99" spans="1:13" ht="16.5" customHeight="1" thickBot="1" x14ac:dyDescent="0.2">
      <c r="A99" s="199"/>
      <c r="B99" s="199"/>
      <c r="L99" s="75"/>
      <c r="M99" s="77"/>
    </row>
    <row r="100" spans="1:13" ht="15" thickTop="1" x14ac:dyDescent="0.15">
      <c r="M100" s="93"/>
    </row>
    <row r="105" spans="1:13" x14ac:dyDescent="0.15">
      <c r="J105" s="59" t="s">
        <v>14</v>
      </c>
    </row>
    <row r="106" spans="1:13" x14ac:dyDescent="0.15">
      <c r="A106" s="201">
        <v>1</v>
      </c>
      <c r="B106" s="202" t="s">
        <v>122</v>
      </c>
      <c r="J106" s="1" t="s">
        <v>23</v>
      </c>
    </row>
    <row r="107" spans="1:13" x14ac:dyDescent="0.15">
      <c r="A107" s="201">
        <f t="shared" ref="A107:A135" si="0">1+A106</f>
        <v>2</v>
      </c>
      <c r="B107" s="202" t="s">
        <v>124</v>
      </c>
      <c r="J107" s="1" t="s">
        <v>57</v>
      </c>
    </row>
    <row r="108" spans="1:13" x14ac:dyDescent="0.15">
      <c r="A108" s="201">
        <f t="shared" si="0"/>
        <v>3</v>
      </c>
      <c r="B108" s="203" t="s">
        <v>137</v>
      </c>
    </row>
    <row r="109" spans="1:13" x14ac:dyDescent="0.15">
      <c r="A109" s="201">
        <f t="shared" si="0"/>
        <v>4</v>
      </c>
      <c r="B109" s="203" t="s">
        <v>138</v>
      </c>
    </row>
    <row r="110" spans="1:13" x14ac:dyDescent="0.15">
      <c r="A110" s="201">
        <f t="shared" si="0"/>
        <v>5</v>
      </c>
      <c r="B110" s="202" t="s">
        <v>125</v>
      </c>
    </row>
    <row r="111" spans="1:13" x14ac:dyDescent="0.15">
      <c r="A111" s="201"/>
      <c r="B111" s="202" t="s">
        <v>279</v>
      </c>
    </row>
    <row r="112" spans="1:13" x14ac:dyDescent="0.15">
      <c r="A112" s="201">
        <f>1+A110</f>
        <v>6</v>
      </c>
      <c r="B112" s="202" t="s">
        <v>139</v>
      </c>
    </row>
    <row r="113" spans="1:2" x14ac:dyDescent="0.15">
      <c r="A113" s="201">
        <f t="shared" si="0"/>
        <v>7</v>
      </c>
      <c r="B113" s="202" t="s">
        <v>140</v>
      </c>
    </row>
    <row r="114" spans="1:2" x14ac:dyDescent="0.15">
      <c r="A114" s="201">
        <f t="shared" si="0"/>
        <v>8</v>
      </c>
      <c r="B114" s="202" t="s">
        <v>126</v>
      </c>
    </row>
    <row r="115" spans="1:2" x14ac:dyDescent="0.15">
      <c r="A115" s="201">
        <f t="shared" si="0"/>
        <v>9</v>
      </c>
      <c r="B115" s="202" t="s">
        <v>127</v>
      </c>
    </row>
    <row r="116" spans="1:2" x14ac:dyDescent="0.15">
      <c r="A116" s="201">
        <f t="shared" si="0"/>
        <v>10</v>
      </c>
      <c r="B116" s="202" t="s">
        <v>141</v>
      </c>
    </row>
    <row r="117" spans="1:2" x14ac:dyDescent="0.15">
      <c r="A117" s="201">
        <f t="shared" si="0"/>
        <v>11</v>
      </c>
      <c r="B117" s="202" t="s">
        <v>128</v>
      </c>
    </row>
    <row r="118" spans="1:2" x14ac:dyDescent="0.15">
      <c r="A118" s="201">
        <f t="shared" si="0"/>
        <v>12</v>
      </c>
      <c r="B118" s="202" t="s">
        <v>129</v>
      </c>
    </row>
    <row r="119" spans="1:2" x14ac:dyDescent="0.15">
      <c r="A119" s="201">
        <f t="shared" si="0"/>
        <v>13</v>
      </c>
      <c r="B119" s="202" t="s">
        <v>130</v>
      </c>
    </row>
    <row r="120" spans="1:2" x14ac:dyDescent="0.15">
      <c r="A120" s="201">
        <f>1+A119</f>
        <v>14</v>
      </c>
      <c r="B120" s="202" t="s">
        <v>280</v>
      </c>
    </row>
    <row r="121" spans="1:2" x14ac:dyDescent="0.15">
      <c r="A121" s="201">
        <f>1+A120</f>
        <v>15</v>
      </c>
      <c r="B121" s="202" t="s">
        <v>131</v>
      </c>
    </row>
    <row r="122" spans="1:2" x14ac:dyDescent="0.15">
      <c r="A122" s="201">
        <f>1+A121</f>
        <v>16</v>
      </c>
      <c r="B122" s="202" t="s">
        <v>142</v>
      </c>
    </row>
    <row r="123" spans="1:2" x14ac:dyDescent="0.15">
      <c r="A123" s="201">
        <f>1+A122</f>
        <v>17</v>
      </c>
      <c r="B123" s="202" t="s">
        <v>143</v>
      </c>
    </row>
    <row r="124" spans="1:2" x14ac:dyDescent="0.15">
      <c r="A124" s="201">
        <f t="shared" si="0"/>
        <v>18</v>
      </c>
      <c r="B124" s="202" t="s">
        <v>132</v>
      </c>
    </row>
    <row r="125" spans="1:2" x14ac:dyDescent="0.15">
      <c r="A125" s="201">
        <f t="shared" si="0"/>
        <v>19</v>
      </c>
      <c r="B125" s="202" t="s">
        <v>144</v>
      </c>
    </row>
    <row r="126" spans="1:2" x14ac:dyDescent="0.15">
      <c r="A126" s="201">
        <f t="shared" si="0"/>
        <v>20</v>
      </c>
      <c r="B126" s="202" t="s">
        <v>145</v>
      </c>
    </row>
    <row r="127" spans="1:2" x14ac:dyDescent="0.15">
      <c r="A127" s="201">
        <f t="shared" si="0"/>
        <v>21</v>
      </c>
      <c r="B127" s="202" t="s">
        <v>146</v>
      </c>
    </row>
    <row r="128" spans="1:2" x14ac:dyDescent="0.15">
      <c r="A128" s="201">
        <f t="shared" si="0"/>
        <v>22</v>
      </c>
      <c r="B128" s="202" t="s">
        <v>147</v>
      </c>
    </row>
    <row r="129" spans="1:5" x14ac:dyDescent="0.15">
      <c r="A129" s="201">
        <f t="shared" si="0"/>
        <v>23</v>
      </c>
      <c r="B129" s="202" t="s">
        <v>133</v>
      </c>
    </row>
    <row r="130" spans="1:5" x14ac:dyDescent="0.15">
      <c r="A130" s="201">
        <f t="shared" si="0"/>
        <v>24</v>
      </c>
      <c r="B130" s="202" t="s">
        <v>208</v>
      </c>
    </row>
    <row r="131" spans="1:5" x14ac:dyDescent="0.15">
      <c r="A131" s="201">
        <f t="shared" si="0"/>
        <v>25</v>
      </c>
      <c r="B131" s="202" t="s">
        <v>148</v>
      </c>
    </row>
    <row r="132" spans="1:5" x14ac:dyDescent="0.15">
      <c r="A132" s="201">
        <f t="shared" si="0"/>
        <v>26</v>
      </c>
      <c r="B132" s="202" t="s">
        <v>149</v>
      </c>
    </row>
    <row r="133" spans="1:5" x14ac:dyDescent="0.15">
      <c r="A133" s="201">
        <f t="shared" si="0"/>
        <v>27</v>
      </c>
      <c r="B133" s="202" t="s">
        <v>134</v>
      </c>
    </row>
    <row r="134" spans="1:5" x14ac:dyDescent="0.15">
      <c r="A134" s="201">
        <f t="shared" si="0"/>
        <v>28</v>
      </c>
      <c r="B134" s="202" t="s">
        <v>135</v>
      </c>
    </row>
    <row r="135" spans="1:5" x14ac:dyDescent="0.15">
      <c r="A135" s="201">
        <f t="shared" si="0"/>
        <v>29</v>
      </c>
      <c r="B135" s="202" t="s">
        <v>136</v>
      </c>
    </row>
    <row r="136" spans="1:5" x14ac:dyDescent="0.15">
      <c r="B136" s="204"/>
    </row>
    <row r="137" spans="1:5" x14ac:dyDescent="0.15">
      <c r="A137" s="55" t="s">
        <v>151</v>
      </c>
      <c r="B137" s="199" t="s">
        <v>167</v>
      </c>
      <c r="E137" s="199"/>
    </row>
    <row r="138" spans="1:5" x14ac:dyDescent="0.15">
      <c r="B138" s="199" t="s">
        <v>168</v>
      </c>
      <c r="E138" s="199"/>
    </row>
    <row r="139" spans="1:5" x14ac:dyDescent="0.15">
      <c r="B139" s="199" t="s">
        <v>278</v>
      </c>
    </row>
    <row r="140" spans="1:5" x14ac:dyDescent="0.15">
      <c r="B140" s="1" t="s">
        <v>169</v>
      </c>
    </row>
    <row r="141" spans="1:5" x14ac:dyDescent="0.15">
      <c r="B141" s="229" t="s">
        <v>199</v>
      </c>
    </row>
    <row r="142" spans="1:5" x14ac:dyDescent="0.15">
      <c r="B142" s="229" t="s">
        <v>316</v>
      </c>
    </row>
  </sheetData>
  <mergeCells count="109">
    <mergeCell ref="M84:M85"/>
    <mergeCell ref="B85:B88"/>
    <mergeCell ref="A91:B91"/>
    <mergeCell ref="A92:B92"/>
    <mergeCell ref="A93:B93"/>
    <mergeCell ref="A94:B94"/>
    <mergeCell ref="B81:B84"/>
    <mergeCell ref="D81:E83"/>
    <mergeCell ref="F81:F83"/>
    <mergeCell ref="J81:J83"/>
    <mergeCell ref="D84:E85"/>
    <mergeCell ref="F84:F85"/>
    <mergeCell ref="J84:J85"/>
    <mergeCell ref="I81:I83"/>
    <mergeCell ref="I84:I85"/>
    <mergeCell ref="B72:B75"/>
    <mergeCell ref="D75:E77"/>
    <mergeCell ref="F75:F77"/>
    <mergeCell ref="J75:J77"/>
    <mergeCell ref="D78:E80"/>
    <mergeCell ref="F78:F80"/>
    <mergeCell ref="J78:J80"/>
    <mergeCell ref="B61:B70"/>
    <mergeCell ref="D61:E63"/>
    <mergeCell ref="F61:F63"/>
    <mergeCell ref="I61:I63"/>
    <mergeCell ref="J61:J63"/>
    <mergeCell ref="D64:E65"/>
    <mergeCell ref="F64:F65"/>
    <mergeCell ref="J64:J65"/>
    <mergeCell ref="D69:E69"/>
    <mergeCell ref="D70:E74"/>
    <mergeCell ref="F70:F74"/>
    <mergeCell ref="J70:J74"/>
    <mergeCell ref="I64:I65"/>
    <mergeCell ref="I70:I74"/>
    <mergeCell ref="I75:I77"/>
    <mergeCell ref="I78:I80"/>
    <mergeCell ref="D52:E52"/>
    <mergeCell ref="A53:B55"/>
    <mergeCell ref="D53:E56"/>
    <mergeCell ref="F53:F56"/>
    <mergeCell ref="I53:I56"/>
    <mergeCell ref="J53:J56"/>
    <mergeCell ref="D57:E60"/>
    <mergeCell ref="F57:F60"/>
    <mergeCell ref="I57:I60"/>
    <mergeCell ref="J57:J60"/>
    <mergeCell ref="D39:E42"/>
    <mergeCell ref="F39:F42"/>
    <mergeCell ref="I39:I42"/>
    <mergeCell ref="J39:J42"/>
    <mergeCell ref="D43:E45"/>
    <mergeCell ref="F43:F45"/>
    <mergeCell ref="I43:I45"/>
    <mergeCell ref="J43:J45"/>
    <mergeCell ref="D46:E48"/>
    <mergeCell ref="F46:F48"/>
    <mergeCell ref="I46:I48"/>
    <mergeCell ref="J46:J48"/>
    <mergeCell ref="D28:E28"/>
    <mergeCell ref="D29:E34"/>
    <mergeCell ref="F29:F34"/>
    <mergeCell ref="I29:I34"/>
    <mergeCell ref="J29:J34"/>
    <mergeCell ref="M29:M31"/>
    <mergeCell ref="D35:E38"/>
    <mergeCell ref="F35:F38"/>
    <mergeCell ref="I35:I38"/>
    <mergeCell ref="J35:J38"/>
    <mergeCell ref="M35:M38"/>
    <mergeCell ref="B13:B25"/>
    <mergeCell ref="D20:E24"/>
    <mergeCell ref="M11:M13"/>
    <mergeCell ref="E14:E15"/>
    <mergeCell ref="F14:F15"/>
    <mergeCell ref="I14:I15"/>
    <mergeCell ref="J14:J15"/>
    <mergeCell ref="E17:E19"/>
    <mergeCell ref="F17:F19"/>
    <mergeCell ref="I17:I19"/>
    <mergeCell ref="J17:J19"/>
    <mergeCell ref="I20:I24"/>
    <mergeCell ref="J20:J24"/>
    <mergeCell ref="M20:M24"/>
    <mergeCell ref="M53:M56"/>
    <mergeCell ref="A1:B1"/>
    <mergeCell ref="A2:B2"/>
    <mergeCell ref="D2:H2"/>
    <mergeCell ref="A3:A4"/>
    <mergeCell ref="B3:B4"/>
    <mergeCell ref="D4:H5"/>
    <mergeCell ref="J4:M5"/>
    <mergeCell ref="A5:A6"/>
    <mergeCell ref="B5:B6"/>
    <mergeCell ref="A7:A8"/>
    <mergeCell ref="B7:B8"/>
    <mergeCell ref="D7:E7"/>
    <mergeCell ref="A9:A10"/>
    <mergeCell ref="B9:B10"/>
    <mergeCell ref="E9:E10"/>
    <mergeCell ref="F9:F10"/>
    <mergeCell ref="I9:I10"/>
    <mergeCell ref="J9:J10"/>
    <mergeCell ref="A11:B11"/>
    <mergeCell ref="E11:E13"/>
    <mergeCell ref="F11:F13"/>
    <mergeCell ref="I11:I13"/>
    <mergeCell ref="J11:J13"/>
  </mergeCells>
  <phoneticPr fontId="2"/>
  <conditionalFormatting sqref="J20:J24">
    <cfRule type="cellIs" dxfId="0" priority="1" stopIfTrue="1" operator="equal">
      <formula>"あり"</formula>
    </cfRule>
  </conditionalFormatting>
  <dataValidations count="4">
    <dataValidation type="list" allowBlank="1" showInputMessage="1" showErrorMessage="1" sqref="J90 J64 J87:J88 J84" xr:uid="{00000000-0002-0000-0200-000000000000}">
      <formula1>$J$106:$J$107</formula1>
    </dataValidation>
    <dataValidation type="list" allowBlank="1" showInputMessage="1" showErrorMessage="1" sqref="A98 A96 A92:A94" xr:uid="{00000000-0002-0000-0200-000001000000}">
      <formula1>$B$137:$B$143</formula1>
    </dataValidation>
    <dataValidation type="list" allowBlank="1" showInputMessage="1" showErrorMessage="1" sqref="B5" xr:uid="{00000000-0002-0000-0200-000002000000}">
      <formula1>$B$106:$B$135</formula1>
    </dataValidation>
    <dataValidation type="list" allowBlank="1" showInputMessage="1" showErrorMessage="1" sqref="J43:J48 J53:J58 J61:J63 J17:J19 J9:J15 J35:J39 J70 J75 J78 J81" xr:uid="{00000000-0002-0000-0200-000003000000}">
      <formula1>$J$105:$J$106</formula1>
    </dataValidation>
  </dataValidations>
  <printOptions horizontalCentered="1"/>
  <pageMargins left="0.59055118110236227" right="0.19685039370078741" top="0.19685039370078741" bottom="0.19685039370078741" header="0.19685039370078741" footer="0.19685039370078741"/>
  <pageSetup paperSize="8" scale="45"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様式2-1</vt:lpstr>
      <vt:lpstr>様式2-2</vt:lpstr>
      <vt:lpstr>様式2-3</vt:lpstr>
      <vt:lpstr>'様式2-1'!Print_Area</vt:lpstr>
      <vt:lpstr>'様式2-2'!Print_Area</vt:lpstr>
      <vt:lpstr>'様式2-3'!Print_Area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hayashi84</dc:creator>
  <cp:lastModifiedBy>河村 雅美 M.K.</cp:lastModifiedBy>
  <cp:lastPrinted>2023-06-15T08:16:26Z</cp:lastPrinted>
  <dcterms:created xsi:type="dcterms:W3CDTF">2008-04-16T07:12:02Z</dcterms:created>
  <dcterms:modified xsi:type="dcterms:W3CDTF">2023-08-22T00:36:08Z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-632208632</vt:i4>
  </property>
  <property fmtid="{D5CDD505-2E9C-101B-9397-08002B2CF9AE}" pid="3" name="_EmailSubject">
    <vt:lpwstr>(140728)総合評価様式2-1,2-2,2-3</vt:lpwstr>
  </property>
  <property fmtid="{D5CDD505-2E9C-101B-9397-08002B2CF9AE}" pid="4" name="_AuthorEmail">
    <vt:lpwstr>katagiri58@gifu.crcr.or.jp</vt:lpwstr>
  </property>
  <property fmtid="{D5CDD505-2E9C-101B-9397-08002B2CF9AE}" pid="5" name="_AuthorEmailDisplayName">
    <vt:lpwstr>片桐　邦男</vt:lpwstr>
  </property>
  <property fmtid="{D5CDD505-2E9C-101B-9397-08002B2CF9AE}" pid="6" name="_ReviewingToolsShownOnce">
    <vt:lpwstr/>
  </property>
</Properties>
</file>