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S:\20_企画\20_6_総合評価共同会議\20_6_2_総合評価共同会議\20_6_2_020 総合評価共同会議\2024（R06）共同会議\90 HPへのリンク資料\20240401_総合評価HPリンク用ファイル\"/>
    </mc:Choice>
  </mc:AlternateContent>
  <xr:revisionPtr revIDLastSave="0" documentId="13_ncr:1_{655DA9EF-682B-4FA5-9A5D-5D966590725B}" xr6:coauthVersionLast="47" xr6:coauthVersionMax="47" xr10:uidLastSave="{00000000-0000-0000-0000-000000000000}"/>
  <bookViews>
    <workbookView xWindow="-120" yWindow="-120" windowWidth="29040" windowHeight="15840" xr2:uid="{00000000-000D-0000-FFFF-FFFF00000000}"/>
  </bookViews>
  <sheets>
    <sheet name="様式2-1" sheetId="30" r:id="rId1"/>
    <sheet name="様式2-2" sheetId="32" r:id="rId2"/>
    <sheet name="様式2-3" sheetId="31" r:id="rId3"/>
  </sheets>
  <definedNames>
    <definedName name="_xlnm.Print_Area" localSheetId="0">'様式2-1'!$A$1:$M$109</definedName>
    <definedName name="_xlnm.Print_Area" localSheetId="1">'様式2-2'!$A$1:$O$113</definedName>
    <definedName name="_xlnm.Print_Area" localSheetId="2">'様式2-3'!$A$1:$M$109</definedName>
  </definedNames>
  <calcPr calcId="191029"/>
</workbook>
</file>

<file path=xl/calcChain.xml><?xml version="1.0" encoding="utf-8"?>
<calcChain xmlns="http://schemas.openxmlformats.org/spreadsheetml/2006/main">
  <c r="M71" i="32" l="1"/>
  <c r="M51" i="32"/>
  <c r="M27" i="32"/>
  <c r="A116" i="32"/>
  <c r="A117" i="32" s="1"/>
  <c r="A118" i="32" s="1"/>
  <c r="A119" i="32" s="1"/>
  <c r="A121" i="32" s="1"/>
  <c r="A122" i="32" s="1"/>
  <c r="A123" i="32" s="1"/>
  <c r="A124" i="32" s="1"/>
  <c r="A125" i="32" s="1"/>
  <c r="A126" i="32" s="1"/>
  <c r="A127" i="32" s="1"/>
  <c r="A128" i="32" s="1"/>
  <c r="A129" i="32" s="1"/>
  <c r="A130" i="32" s="1"/>
  <c r="A131" i="32" s="1"/>
  <c r="A132" i="32" s="1"/>
  <c r="A133" i="32" s="1"/>
  <c r="A134" i="32" s="1"/>
  <c r="A135" i="32" s="1"/>
  <c r="A136" i="32" s="1"/>
  <c r="A137" i="32" s="1"/>
  <c r="A138" i="32" s="1"/>
  <c r="A139" i="32" s="1"/>
  <c r="A140" i="32" s="1"/>
  <c r="A141" i="32" s="1"/>
  <c r="A142" i="32" s="1"/>
  <c r="A143" i="32" s="1"/>
  <c r="A144" i="32" s="1"/>
  <c r="L96" i="32"/>
  <c r="I82" i="32"/>
  <c r="I79" i="32"/>
  <c r="I78" i="32"/>
  <c r="I77" i="32"/>
  <c r="I76" i="32"/>
  <c r="I75" i="32"/>
  <c r="I74" i="32"/>
  <c r="I73" i="32"/>
  <c r="I72" i="32"/>
  <c r="L68" i="32"/>
  <c r="I59" i="32"/>
  <c r="I58" i="32"/>
  <c r="I56" i="32"/>
  <c r="I55" i="32"/>
  <c r="I53" i="32"/>
  <c r="I52" i="32"/>
  <c r="L48" i="32"/>
  <c r="I36" i="32"/>
  <c r="I35" i="32"/>
  <c r="I34" i="32"/>
  <c r="I32" i="32"/>
  <c r="I30" i="32"/>
  <c r="I28" i="32"/>
  <c r="L24" i="32"/>
  <c r="I18" i="32"/>
  <c r="I17" i="32"/>
  <c r="I16" i="32"/>
  <c r="I12" i="32"/>
  <c r="I10" i="32"/>
  <c r="I9" i="32"/>
  <c r="K24" i="31"/>
  <c r="H24" i="31"/>
  <c r="A116" i="31"/>
  <c r="A117" i="31" s="1"/>
  <c r="A118" i="31" s="1"/>
  <c r="A119" i="31" s="1"/>
  <c r="A121" i="31" s="1"/>
  <c r="A122" i="31" s="1"/>
  <c r="A123" i="31" s="1"/>
  <c r="A124" i="31" s="1"/>
  <c r="A125" i="31" s="1"/>
  <c r="A126" i="31" s="1"/>
  <c r="A127" i="31" s="1"/>
  <c r="A128" i="31" s="1"/>
  <c r="A129" i="31" s="1"/>
  <c r="A130" i="31" s="1"/>
  <c r="A131" i="31" s="1"/>
  <c r="A132" i="31" s="1"/>
  <c r="A133" i="31" s="1"/>
  <c r="A134" i="31" s="1"/>
  <c r="A135" i="31" s="1"/>
  <c r="A136" i="31" s="1"/>
  <c r="A137" i="31" s="1"/>
  <c r="A138" i="31" s="1"/>
  <c r="A139" i="31" s="1"/>
  <c r="A140" i="31" s="1"/>
  <c r="A141" i="31" s="1"/>
  <c r="A142" i="31" s="1"/>
  <c r="A143" i="31" s="1"/>
  <c r="A144" i="31" s="1"/>
  <c r="H96" i="31"/>
  <c r="K85" i="31"/>
  <c r="K82" i="31"/>
  <c r="H82" i="31"/>
  <c r="K79" i="31"/>
  <c r="H79" i="31"/>
  <c r="K78" i="31"/>
  <c r="H78" i="31"/>
  <c r="K77" i="31"/>
  <c r="H77" i="31"/>
  <c r="K76" i="31"/>
  <c r="H76" i="31"/>
  <c r="K75" i="31"/>
  <c r="H75" i="31"/>
  <c r="K74" i="31"/>
  <c r="H74" i="31"/>
  <c r="K73" i="31"/>
  <c r="H73" i="31"/>
  <c r="K72" i="31"/>
  <c r="K96" i="31" s="1"/>
  <c r="H72" i="31"/>
  <c r="H59" i="31"/>
  <c r="H58" i="31"/>
  <c r="H56" i="31"/>
  <c r="H55" i="31"/>
  <c r="H53" i="31"/>
  <c r="K68" i="31"/>
  <c r="H52" i="31"/>
  <c r="H68" i="31" s="1"/>
  <c r="H36" i="31"/>
  <c r="H35" i="31"/>
  <c r="H34" i="31"/>
  <c r="H48" i="31" s="1"/>
  <c r="H32" i="31"/>
  <c r="H30" i="31"/>
  <c r="K48" i="31"/>
  <c r="H28" i="31"/>
  <c r="H18" i="31"/>
  <c r="H17" i="31"/>
  <c r="H16" i="31"/>
  <c r="H12" i="31"/>
  <c r="H10" i="31"/>
  <c r="H9" i="31"/>
  <c r="I48" i="32" l="1"/>
  <c r="I68" i="32"/>
  <c r="L98" i="32"/>
  <c r="I96" i="32"/>
  <c r="I24" i="32"/>
  <c r="H98" i="31"/>
  <c r="K98" i="31"/>
  <c r="A116" i="30"/>
  <c r="A117" i="30" s="1"/>
  <c r="A118" i="30" s="1"/>
  <c r="A119" i="30" s="1"/>
  <c r="A121" i="30" s="1"/>
  <c r="A122" i="30" s="1"/>
  <c r="A123" i="30" s="1"/>
  <c r="A124" i="30" s="1"/>
  <c r="A125" i="30" s="1"/>
  <c r="A126" i="30" s="1"/>
  <c r="A127" i="30" s="1"/>
  <c r="A128" i="30" s="1"/>
  <c r="A129" i="30" s="1"/>
  <c r="A130" i="30" s="1"/>
  <c r="A131" i="30" s="1"/>
  <c r="A132" i="30" s="1"/>
  <c r="A133" i="30" s="1"/>
  <c r="A134" i="30" s="1"/>
  <c r="A135" i="30" s="1"/>
  <c r="A136" i="30" s="1"/>
  <c r="A137" i="30" s="1"/>
  <c r="A138" i="30" s="1"/>
  <c r="A139" i="30" s="1"/>
  <c r="A140" i="30" s="1"/>
  <c r="A141" i="30" s="1"/>
  <c r="A142" i="30" s="1"/>
  <c r="A143" i="30" s="1"/>
  <c r="A144" i="30" s="1"/>
  <c r="H82" i="30"/>
  <c r="H79" i="30"/>
  <c r="H78" i="30"/>
  <c r="H77" i="30"/>
  <c r="H76" i="30"/>
  <c r="H75" i="30"/>
  <c r="H74" i="30"/>
  <c r="H73" i="30"/>
  <c r="H72" i="30"/>
  <c r="H59" i="30"/>
  <c r="H58" i="30"/>
  <c r="H56" i="30"/>
  <c r="H55" i="30"/>
  <c r="H53" i="30"/>
  <c r="K68" i="30"/>
  <c r="H52" i="30"/>
  <c r="H36" i="30"/>
  <c r="H35" i="30"/>
  <c r="H34" i="30"/>
  <c r="H32" i="30"/>
  <c r="H30" i="30"/>
  <c r="H28" i="30"/>
  <c r="H18" i="30"/>
  <c r="H17" i="30"/>
  <c r="H16" i="30"/>
  <c r="H12" i="30"/>
  <c r="H10" i="30"/>
  <c r="K24" i="30"/>
  <c r="H9" i="30"/>
  <c r="I98" i="32" l="1"/>
  <c r="H24" i="30"/>
  <c r="H68" i="30"/>
  <c r="H96" i="30"/>
  <c r="K96" i="30"/>
  <c r="H48" i="30"/>
  <c r="K48" i="30"/>
  <c r="H98" i="30" l="1"/>
  <c r="K98"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河村 雅美 M.K.</author>
  </authors>
  <commentList>
    <comment ref="B29" authorId="0" shapeId="0" xr:uid="{25C28622-C039-40B2-9FBA-6B27D624DA2A}">
      <text>
        <r>
          <rPr>
            <sz val="10"/>
            <color indexed="81"/>
            <rFont val="ＭＳ 明朝"/>
            <family val="1"/>
            <charset val="128"/>
          </rPr>
          <t xml:space="preserve">数字を入力するだけで良い。
</t>
        </r>
      </text>
    </comment>
    <comment ref="B33" authorId="0" shapeId="0" xr:uid="{23169BE6-2780-47A3-A31D-9CAE5B424912}">
      <text>
        <r>
          <rPr>
            <sz val="10"/>
            <color indexed="81"/>
            <rFont val="ＭＳ 明朝"/>
            <family val="1"/>
            <charset val="128"/>
          </rPr>
          <t>概算額でも良いが、その場合は評価基準などにおいて、（○○割相当）などのコメントが必要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河村 雅美 M.K.</author>
  </authors>
  <commentList>
    <comment ref="C9" authorId="0" shapeId="0" xr:uid="{4DC5B496-E521-4BBB-97D2-02EB9459731A}">
      <text>
        <r>
          <rPr>
            <sz val="10"/>
            <color indexed="81"/>
            <rFont val="ＭＳ ゴシック"/>
            <family val="3"/>
            <charset val="128"/>
          </rPr>
          <t>【管理番号の付け方】
「代表案件番号」－「代表案件に対する通し番号」－「開催回数」となります。
＜例＞　
代表案件管理番号が「R05-5-1」で、その代表案件に対して類似審査案件回数が 「3回目」、
メール審査開催回数が「第M7回」の場合の管理番号は、「R05-5-1-3R6M7」となります。</t>
        </r>
      </text>
    </comment>
    <comment ref="B29" authorId="0" shapeId="0" xr:uid="{B13620F1-383D-4704-80D1-6B84262A8532}">
      <text>
        <r>
          <rPr>
            <sz val="10"/>
            <color indexed="81"/>
            <rFont val="ＭＳ 明朝"/>
            <family val="1"/>
            <charset val="128"/>
          </rPr>
          <t xml:space="preserve">数字を入力するだけで良い。
</t>
        </r>
      </text>
    </comment>
    <comment ref="C29" authorId="0" shapeId="0" xr:uid="{5A7C62B7-5309-4B44-A520-CBC31C2EC482}">
      <text>
        <r>
          <rPr>
            <sz val="10"/>
            <color indexed="81"/>
            <rFont val="ＭＳ 明朝"/>
            <family val="1"/>
            <charset val="128"/>
          </rPr>
          <t xml:space="preserve">数字を入力するだけで良い。
</t>
        </r>
      </text>
    </comment>
    <comment ref="B33" authorId="0" shapeId="0" xr:uid="{18B67659-D95D-48CD-B178-5C2531A7B334}">
      <text>
        <r>
          <rPr>
            <sz val="10"/>
            <color indexed="81"/>
            <rFont val="ＭＳ 明朝"/>
            <family val="1"/>
            <charset val="128"/>
          </rPr>
          <t>概算額でも良いが、その場合は評価基準などにおいて、（○○割相当）などのコメントが必要</t>
        </r>
      </text>
    </comment>
    <comment ref="C33" authorId="0" shapeId="0" xr:uid="{4648EDDD-AE70-406C-83EF-3B0273252415}">
      <text>
        <r>
          <rPr>
            <sz val="10"/>
            <color indexed="81"/>
            <rFont val="ＭＳ 明朝"/>
            <family val="1"/>
            <charset val="128"/>
          </rPr>
          <t>概算額でも良いが、その場合は評価基準などにおいて、（○○割相当）などのコメントが必要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河村 雅美 M.K.</author>
  </authors>
  <commentList>
    <comment ref="B29" authorId="0" shapeId="0" xr:uid="{AFAB6E72-A0FF-4070-B381-43E22AFD79E5}">
      <text>
        <r>
          <rPr>
            <sz val="10"/>
            <color indexed="81"/>
            <rFont val="ＭＳ 明朝"/>
            <family val="1"/>
            <charset val="128"/>
          </rPr>
          <t xml:space="preserve">数字を入力するだけで良い。
</t>
        </r>
      </text>
    </comment>
    <comment ref="B33" authorId="0" shapeId="0" xr:uid="{E697600E-8813-4BBB-9FA2-112B04C660F6}">
      <text>
        <r>
          <rPr>
            <sz val="10"/>
            <color indexed="81"/>
            <rFont val="ＭＳ 明朝"/>
            <family val="1"/>
            <charset val="128"/>
          </rPr>
          <t>概算額でも良いが、その場合は評価基準などにおいて、（○○割相当）などのコメントが必要</t>
        </r>
      </text>
    </comment>
  </commentList>
</comments>
</file>

<file path=xl/sharedStrings.xml><?xml version="1.0" encoding="utf-8"?>
<sst xmlns="http://schemas.openxmlformats.org/spreadsheetml/2006/main" count="1205" uniqueCount="293">
  <si>
    <t>＜価格点以外の評価点(加算点)の設定＞</t>
    <rPh sb="1" eb="3">
      <t>カカク</t>
    </rPh>
    <rPh sb="3" eb="4">
      <t>テン</t>
    </rPh>
    <rPh sb="4" eb="6">
      <t>イガイ</t>
    </rPh>
    <rPh sb="7" eb="9">
      <t>ヒョウカ</t>
    </rPh>
    <rPh sb="9" eb="10">
      <t>テン</t>
    </rPh>
    <rPh sb="11" eb="13">
      <t>カサン</t>
    </rPh>
    <rPh sb="13" eb="14">
      <t>テン</t>
    </rPh>
    <rPh sb="16" eb="18">
      <t>セッテイ</t>
    </rPh>
    <phoneticPr fontId="2"/>
  </si>
  <si>
    <t>○施工能力</t>
    <rPh sb="1" eb="3">
      <t>セコウ</t>
    </rPh>
    <rPh sb="3" eb="5">
      <t>ノウリョク</t>
    </rPh>
    <phoneticPr fontId="2"/>
  </si>
  <si>
    <t>評価項目</t>
    <rPh sb="0" eb="2">
      <t>ヒョウカ</t>
    </rPh>
    <rPh sb="2" eb="4">
      <t>コウモク</t>
    </rPh>
    <phoneticPr fontId="2"/>
  </si>
  <si>
    <t>評価内容</t>
    <rPh sb="0" eb="2">
      <t>ヒョウカ</t>
    </rPh>
    <rPh sb="2" eb="4">
      <t>ナイヨウ</t>
    </rPh>
    <phoneticPr fontId="2"/>
  </si>
  <si>
    <t>評価基準</t>
    <rPh sb="0" eb="2">
      <t>ヒョウカ</t>
    </rPh>
    <rPh sb="2" eb="4">
      <t>キジュン</t>
    </rPh>
    <phoneticPr fontId="2"/>
  </si>
  <si>
    <t>評価点</t>
    <rPh sb="0" eb="3">
      <t>ヒョウカテン</t>
    </rPh>
    <phoneticPr fontId="2"/>
  </si>
  <si>
    <t>工程管理</t>
    <rPh sb="0" eb="2">
      <t>コウテイ</t>
    </rPh>
    <rPh sb="2" eb="4">
      <t>カンリ</t>
    </rPh>
    <phoneticPr fontId="2"/>
  </si>
  <si>
    <t>→</t>
    <phoneticPr fontId="2"/>
  </si>
  <si>
    <t>安全対策</t>
    <rPh sb="0" eb="2">
      <t>アンゼン</t>
    </rPh>
    <rPh sb="2" eb="4">
      <t>タイサク</t>
    </rPh>
    <phoneticPr fontId="2"/>
  </si>
  <si>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2"/>
  </si>
  <si>
    <t>変更</t>
    <rPh sb="0" eb="2">
      <t>ヘンコウ</t>
    </rPh>
    <phoneticPr fontId="2"/>
  </si>
  <si>
    <t>主要資材</t>
    <rPh sb="0" eb="2">
      <t>シュヨウ</t>
    </rPh>
    <rPh sb="2" eb="4">
      <t>シザイ</t>
    </rPh>
    <phoneticPr fontId="2"/>
  </si>
  <si>
    <t>県内での調達の励行</t>
    <rPh sb="0" eb="2">
      <t>ケンナイ</t>
    </rPh>
    <rPh sb="4" eb="6">
      <t>チョウタツ</t>
    </rPh>
    <rPh sb="7" eb="9">
      <t>レイコウ</t>
    </rPh>
    <phoneticPr fontId="2"/>
  </si>
  <si>
    <t>品質管理</t>
    <rPh sb="0" eb="2">
      <t>ヒンシツ</t>
    </rPh>
    <rPh sb="2" eb="4">
      <t>カンリ</t>
    </rPh>
    <phoneticPr fontId="2"/>
  </si>
  <si>
    <t>環境配慮</t>
    <rPh sb="0" eb="2">
      <t>カンキョウ</t>
    </rPh>
    <rPh sb="2" eb="4">
      <t>ハイリョ</t>
    </rPh>
    <phoneticPr fontId="2"/>
  </si>
  <si>
    <t>ＩＳＯ認証取得の状況</t>
    <rPh sb="3" eb="5">
      <t>ニンショウ</t>
    </rPh>
    <rPh sb="5" eb="7">
      <t>シュトク</t>
    </rPh>
    <rPh sb="8" eb="10">
      <t>ジョウキョウ</t>
    </rPh>
    <phoneticPr fontId="2"/>
  </si>
  <si>
    <t>ＩＳＯ９０００Ｓ並びに１４００１取得済</t>
    <rPh sb="8" eb="9">
      <t>ナラ</t>
    </rPh>
    <rPh sb="16" eb="18">
      <t>シュトク</t>
    </rPh>
    <rPh sb="18" eb="19">
      <t>ズ</t>
    </rPh>
    <phoneticPr fontId="2"/>
  </si>
  <si>
    <t>同じ</t>
    <rPh sb="0" eb="1">
      <t>オナ</t>
    </rPh>
    <phoneticPr fontId="2"/>
  </si>
  <si>
    <t>取得なし</t>
    <rPh sb="0" eb="2">
      <t>シュトク</t>
    </rPh>
    <phoneticPr fontId="2"/>
  </si>
  <si>
    <t>技術所見</t>
    <rPh sb="0" eb="2">
      <t>ギジュツ</t>
    </rPh>
    <rPh sb="2" eb="4">
      <t>ショケン</t>
    </rPh>
    <phoneticPr fontId="2"/>
  </si>
  <si>
    <t>施工上の課題</t>
    <rPh sb="0" eb="2">
      <t>セコウ</t>
    </rPh>
    <rPh sb="2" eb="3">
      <t>ジョウ</t>
    </rPh>
    <rPh sb="4" eb="6">
      <t>カダイ</t>
    </rPh>
    <phoneticPr fontId="2"/>
  </si>
  <si>
    <t>又は</t>
    <rPh sb="0" eb="1">
      <t>マタ</t>
    </rPh>
    <phoneticPr fontId="2"/>
  </si>
  <si>
    <t>配慮すべき事項</t>
    <rPh sb="0" eb="2">
      <t>ハイリョ</t>
    </rPh>
    <rPh sb="5" eb="7">
      <t>ジコウ</t>
    </rPh>
    <phoneticPr fontId="2"/>
  </si>
  <si>
    <t>小計（満点）</t>
    <rPh sb="0" eb="2">
      <t>ショウケイ</t>
    </rPh>
    <rPh sb="3" eb="5">
      <t>マンテン</t>
    </rPh>
    <phoneticPr fontId="2"/>
  </si>
  <si>
    <t>○企業能力</t>
    <rPh sb="1" eb="3">
      <t>キギョウ</t>
    </rPh>
    <rPh sb="3" eb="5">
      <t>ノウリョク</t>
    </rPh>
    <phoneticPr fontId="2"/>
  </si>
  <si>
    <t>８０点以上</t>
    <rPh sb="2" eb="3">
      <t>テン</t>
    </rPh>
    <rPh sb="3" eb="5">
      <t>イジョウ</t>
    </rPh>
    <phoneticPr fontId="2"/>
  </si>
  <si>
    <t>７５点以上８０点未満</t>
    <rPh sb="2" eb="3">
      <t>テン</t>
    </rPh>
    <rPh sb="3" eb="5">
      <t>イジョウ</t>
    </rPh>
    <rPh sb="7" eb="8">
      <t>テン</t>
    </rPh>
    <rPh sb="8" eb="10">
      <t>ミマン</t>
    </rPh>
    <phoneticPr fontId="2"/>
  </si>
  <si>
    <t>７５点未満又は実績なし</t>
    <rPh sb="2" eb="3">
      <t>テン</t>
    </rPh>
    <rPh sb="3" eb="5">
      <t>ミマン</t>
    </rPh>
    <rPh sb="5" eb="6">
      <t>マタ</t>
    </rPh>
    <rPh sb="7" eb="9">
      <t>ジッセキ</t>
    </rPh>
    <phoneticPr fontId="2"/>
  </si>
  <si>
    <t>スタッフ数</t>
    <rPh sb="4" eb="5">
      <t>スウ</t>
    </rPh>
    <phoneticPr fontId="2"/>
  </si>
  <si>
    <t>機械保有状況</t>
    <rPh sb="0" eb="2">
      <t>キカイ</t>
    </rPh>
    <rPh sb="2" eb="4">
      <t>ホユウ</t>
    </rPh>
    <rPh sb="4" eb="6">
      <t>ジョウキョウ</t>
    </rPh>
    <phoneticPr fontId="2"/>
  </si>
  <si>
    <t>当該工事に関する主要建設機械の保有状況</t>
    <rPh sb="0" eb="2">
      <t>トウガイ</t>
    </rPh>
    <rPh sb="2" eb="4">
      <t>コウジ</t>
    </rPh>
    <rPh sb="5" eb="6">
      <t>カン</t>
    </rPh>
    <rPh sb="8" eb="10">
      <t>シュヨウ</t>
    </rPh>
    <rPh sb="10" eb="12">
      <t>ケンセツ</t>
    </rPh>
    <rPh sb="12" eb="14">
      <t>キカイ</t>
    </rPh>
    <rPh sb="15" eb="17">
      <t>ホユウ</t>
    </rPh>
    <rPh sb="17" eb="19">
      <t>ジョウキョウ</t>
    </rPh>
    <phoneticPr fontId="2"/>
  </si>
  <si>
    <t>保有なし</t>
    <rPh sb="0" eb="2">
      <t>ホユウ</t>
    </rPh>
    <phoneticPr fontId="2"/>
  </si>
  <si>
    <t>○配置予定技術者の能力</t>
    <rPh sb="1" eb="3">
      <t>ハイチ</t>
    </rPh>
    <rPh sb="3" eb="5">
      <t>ヨテイ</t>
    </rPh>
    <rPh sb="5" eb="7">
      <t>ギジュツ</t>
    </rPh>
    <rPh sb="7" eb="8">
      <t>シャ</t>
    </rPh>
    <rPh sb="9" eb="11">
      <t>ノウリョク</t>
    </rPh>
    <phoneticPr fontId="2"/>
  </si>
  <si>
    <t>保有資格</t>
    <rPh sb="0" eb="2">
      <t>ホユウ</t>
    </rPh>
    <rPh sb="2" eb="4">
      <t>シカク</t>
    </rPh>
    <phoneticPr fontId="2"/>
  </si>
  <si>
    <t>2級土木施工管理技士かつ自然工法管理士</t>
    <rPh sb="1" eb="2">
      <t>キュウ</t>
    </rPh>
    <rPh sb="2" eb="4">
      <t>ドボク</t>
    </rPh>
    <rPh sb="4" eb="6">
      <t>セコウ</t>
    </rPh>
    <rPh sb="6" eb="8">
      <t>カンリ</t>
    </rPh>
    <rPh sb="8" eb="9">
      <t>ギ</t>
    </rPh>
    <rPh sb="9" eb="10">
      <t>シ</t>
    </rPh>
    <rPh sb="12" eb="14">
      <t>シゼン</t>
    </rPh>
    <rPh sb="14" eb="16">
      <t>コウホウ</t>
    </rPh>
    <rPh sb="16" eb="18">
      <t>カンリ</t>
    </rPh>
    <rPh sb="18" eb="19">
      <t>シ</t>
    </rPh>
    <phoneticPr fontId="2"/>
  </si>
  <si>
    <t>○地域要件</t>
    <rPh sb="1" eb="3">
      <t>チイキ</t>
    </rPh>
    <rPh sb="3" eb="5">
      <t>ヨウケン</t>
    </rPh>
    <phoneticPr fontId="2"/>
  </si>
  <si>
    <t>営業拠点</t>
    <rPh sb="0" eb="2">
      <t>エイギョウ</t>
    </rPh>
    <rPh sb="2" eb="4">
      <t>キョテン</t>
    </rPh>
    <phoneticPr fontId="2"/>
  </si>
  <si>
    <t>地域内での営業拠点の有無</t>
    <rPh sb="0" eb="2">
      <t>チイキ</t>
    </rPh>
    <rPh sb="2" eb="3">
      <t>ナイ</t>
    </rPh>
    <rPh sb="5" eb="7">
      <t>エイギョウ</t>
    </rPh>
    <rPh sb="7" eb="9">
      <t>キョテン</t>
    </rPh>
    <rPh sb="10" eb="12">
      <t>ウム</t>
    </rPh>
    <phoneticPr fontId="2"/>
  </si>
  <si>
    <t>災害協定参加等</t>
    <rPh sb="0" eb="2">
      <t>サイガイ</t>
    </rPh>
    <rPh sb="2" eb="4">
      <t>キョウテイ</t>
    </rPh>
    <rPh sb="4" eb="6">
      <t>サンカ</t>
    </rPh>
    <rPh sb="6" eb="7">
      <t>トウ</t>
    </rPh>
    <phoneticPr fontId="2"/>
  </si>
  <si>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2"/>
  </si>
  <si>
    <t>参加なし</t>
    <rPh sb="0" eb="2">
      <t>サンカ</t>
    </rPh>
    <phoneticPr fontId="2"/>
  </si>
  <si>
    <t>ボランティア活動</t>
    <rPh sb="6" eb="8">
      <t>カツドウ</t>
    </rPh>
    <phoneticPr fontId="2"/>
  </si>
  <si>
    <t>合計（満点）</t>
    <rPh sb="0" eb="2">
      <t>ゴウケイ</t>
    </rPh>
    <rPh sb="3" eb="5">
      <t>マンテン</t>
    </rPh>
    <phoneticPr fontId="2"/>
  </si>
  <si>
    <t>　</t>
    <phoneticPr fontId="2"/>
  </si>
  <si>
    <t>－</t>
    <phoneticPr fontId="2"/>
  </si>
  <si>
    <t>契約あり</t>
    <rPh sb="0" eb="2">
      <t>ケイヤク</t>
    </rPh>
    <phoneticPr fontId="2"/>
  </si>
  <si>
    <t>新設</t>
    <rPh sb="0" eb="2">
      <t>シンセツ</t>
    </rPh>
    <phoneticPr fontId="2"/>
  </si>
  <si>
    <t>契約なし</t>
    <rPh sb="0" eb="2">
      <t>ケイヤク</t>
    </rPh>
    <phoneticPr fontId="2"/>
  </si>
  <si>
    <t>特別簡易型</t>
    <rPh sb="0" eb="2">
      <t>トクベツ</t>
    </rPh>
    <rPh sb="2" eb="5">
      <t>カンイガタ</t>
    </rPh>
    <phoneticPr fontId="2"/>
  </si>
  <si>
    <t>計画概要</t>
    <rPh sb="0" eb="2">
      <t>ケイカク</t>
    </rPh>
    <rPh sb="2" eb="4">
      <t>ガイヨウ</t>
    </rPh>
    <phoneticPr fontId="2"/>
  </si>
  <si>
    <t>工事場所</t>
    <rPh sb="0" eb="2">
      <t>コウジ</t>
    </rPh>
    <rPh sb="2" eb="4">
      <t>バショ</t>
    </rPh>
    <phoneticPr fontId="2"/>
  </si>
  <si>
    <t>配置技術者</t>
    <rPh sb="0" eb="2">
      <t>ハイチ</t>
    </rPh>
    <rPh sb="2" eb="5">
      <t>ギジュツシャ</t>
    </rPh>
    <phoneticPr fontId="2"/>
  </si>
  <si>
    <t>工事内容</t>
    <rPh sb="0" eb="2">
      <t>コウジ</t>
    </rPh>
    <rPh sb="2" eb="4">
      <t>ナイヨウ</t>
    </rPh>
    <phoneticPr fontId="2"/>
  </si>
  <si>
    <t>参加可能</t>
    <rPh sb="0" eb="2">
      <t>サンカ</t>
    </rPh>
    <rPh sb="2" eb="4">
      <t>カノウ</t>
    </rPh>
    <phoneticPr fontId="2"/>
  </si>
  <si>
    <t>業者数</t>
    <rPh sb="0" eb="2">
      <t>ギョウシャ</t>
    </rPh>
    <rPh sb="2" eb="3">
      <t>スウ</t>
    </rPh>
    <phoneticPr fontId="2"/>
  </si>
  <si>
    <t>（概算）</t>
    <rPh sb="1" eb="3">
      <t>ガイサン</t>
    </rPh>
    <phoneticPr fontId="2"/>
  </si>
  <si>
    <t>代表案件</t>
    <rPh sb="0" eb="2">
      <t>ダイヒョウ</t>
    </rPh>
    <rPh sb="2" eb="4">
      <t>アンケン</t>
    </rPh>
    <phoneticPr fontId="2"/>
  </si>
  <si>
    <t>（金額、規模、形式等）○○の実績あり</t>
    <rPh sb="1" eb="3">
      <t>キンガク</t>
    </rPh>
    <rPh sb="4" eb="6">
      <t>キボ</t>
    </rPh>
    <rPh sb="7" eb="10">
      <t>ケイシキナド</t>
    </rPh>
    <rPh sb="14" eb="16">
      <t>ジッセキ</t>
    </rPh>
    <phoneticPr fontId="2"/>
  </si>
  <si>
    <t>その他</t>
    <rPh sb="2" eb="3">
      <t>タ</t>
    </rPh>
    <phoneticPr fontId="2"/>
  </si>
  <si>
    <t>評価方式</t>
    <rPh sb="0" eb="2">
      <t>ヒョウカ</t>
    </rPh>
    <rPh sb="2" eb="4">
      <t>ホウシキ</t>
    </rPh>
    <phoneticPr fontId="2"/>
  </si>
  <si>
    <t>市町村名</t>
    <rPh sb="0" eb="3">
      <t>シチョウソン</t>
    </rPh>
    <rPh sb="3" eb="4">
      <t>メイ</t>
    </rPh>
    <phoneticPr fontId="2"/>
  </si>
  <si>
    <t>標準設定例からの変更理由・設定理由</t>
    <rPh sb="0" eb="2">
      <t>ヒョウジュン</t>
    </rPh>
    <rPh sb="2" eb="4">
      <t>セッテイ</t>
    </rPh>
    <rPh sb="4" eb="5">
      <t>レイ</t>
    </rPh>
    <rPh sb="8" eb="10">
      <t>ヘンコウ</t>
    </rPh>
    <rPh sb="10" eb="12">
      <t>リユウ</t>
    </rPh>
    <rPh sb="13" eb="15">
      <t>セッテイ</t>
    </rPh>
    <rPh sb="15" eb="17">
      <t>リユウ</t>
    </rPh>
    <phoneticPr fontId="2"/>
  </si>
  <si>
    <t>【標　準　設　定　例】</t>
    <rPh sb="1" eb="2">
      <t>ヒョウ</t>
    </rPh>
    <rPh sb="3" eb="4">
      <t>ジュン</t>
    </rPh>
    <rPh sb="5" eb="6">
      <t>セツ</t>
    </rPh>
    <rPh sb="7" eb="8">
      <t>サダム</t>
    </rPh>
    <rPh sb="9" eb="10">
      <t>レイ</t>
    </rPh>
    <phoneticPr fontId="2"/>
  </si>
  <si>
    <t>標準設定例に対し</t>
    <rPh sb="0" eb="2">
      <t>ヒョウジュン</t>
    </rPh>
    <rPh sb="2" eb="4">
      <t>セッテイ</t>
    </rPh>
    <rPh sb="4" eb="5">
      <t>レイ</t>
    </rPh>
    <rPh sb="6" eb="7">
      <t>タイ</t>
    </rPh>
    <phoneticPr fontId="2"/>
  </si>
  <si>
    <t>「同じ」or「変更」</t>
    <rPh sb="1" eb="2">
      <t>オナ</t>
    </rPh>
    <rPh sb="7" eb="9">
      <t>ヘンコウ</t>
    </rPh>
    <phoneticPr fontId="2"/>
  </si>
  <si>
    <t>代表案件からの変更理由・設定理由</t>
    <rPh sb="0" eb="2">
      <t>ダイヒョウ</t>
    </rPh>
    <rPh sb="2" eb="4">
      <t>アンケン</t>
    </rPh>
    <rPh sb="7" eb="9">
      <t>ヘンコウ</t>
    </rPh>
    <rPh sb="9" eb="11">
      <t>リユウ</t>
    </rPh>
    <rPh sb="12" eb="14">
      <t>セッテイ</t>
    </rPh>
    <rPh sb="14" eb="16">
      <t>リユウ</t>
    </rPh>
    <phoneticPr fontId="2"/>
  </si>
  <si>
    <t>意　見</t>
    <rPh sb="0" eb="1">
      <t>イ</t>
    </rPh>
    <rPh sb="2" eb="3">
      <t>ケン</t>
    </rPh>
    <phoneticPr fontId="2"/>
  </si>
  <si>
    <t>意見無し</t>
    <rPh sb="0" eb="2">
      <t>イケン</t>
    </rPh>
    <rPh sb="2" eb="3">
      <t>ナ</t>
    </rPh>
    <phoneticPr fontId="2"/>
  </si>
  <si>
    <t>意見有り</t>
    <rPh sb="0" eb="2">
      <t>イケン</t>
    </rPh>
    <rPh sb="2" eb="3">
      <t>ア</t>
    </rPh>
    <phoneticPr fontId="2"/>
  </si>
  <si>
    <t>この色（薄い緑）の箇所は代表案件データのままとし、類似案件では変更出来ません</t>
    <rPh sb="2" eb="3">
      <t>イロ</t>
    </rPh>
    <rPh sb="4" eb="5">
      <t>ウス</t>
    </rPh>
    <rPh sb="6" eb="7">
      <t>ミドリ</t>
    </rPh>
    <rPh sb="9" eb="11">
      <t>カショ</t>
    </rPh>
    <rPh sb="12" eb="14">
      <t>ダイヒョウ</t>
    </rPh>
    <rPh sb="14" eb="16">
      <t>アンケン</t>
    </rPh>
    <rPh sb="25" eb="27">
      <t>ルイジ</t>
    </rPh>
    <rPh sb="27" eb="29">
      <t>アンケン</t>
    </rPh>
    <rPh sb="31" eb="33">
      <t>ヘンコウ</t>
    </rPh>
    <rPh sb="33" eb="35">
      <t>デキ</t>
    </rPh>
    <phoneticPr fontId="2"/>
  </si>
  <si>
    <t>土木一式工事</t>
  </si>
  <si>
    <t>建築一式工事</t>
  </si>
  <si>
    <t>とび・土工・ｺﾝｸﾘｰﾄ工事業</t>
  </si>
  <si>
    <t>電気工事</t>
  </si>
  <si>
    <t>管工事</t>
  </si>
  <si>
    <t>鋼構造物工事</t>
  </si>
  <si>
    <t>鉄筋工事</t>
  </si>
  <si>
    <t>ほ装工事</t>
  </si>
  <si>
    <t>しゆんせつ工事</t>
  </si>
  <si>
    <t>塗装工事</t>
  </si>
  <si>
    <t>電気通信工事</t>
  </si>
  <si>
    <t>水道施設工事</t>
  </si>
  <si>
    <t>消防施設工事</t>
  </si>
  <si>
    <t>清掃施設工事</t>
  </si>
  <si>
    <t>大工工事</t>
  </si>
  <si>
    <t>左官工事　</t>
  </si>
  <si>
    <t>石工事</t>
  </si>
  <si>
    <t>屋根工事</t>
  </si>
  <si>
    <t>ﾀｲﾙ・れんが・ﾌﾞﾛｯｸ工事</t>
  </si>
  <si>
    <t>板金工事</t>
  </si>
  <si>
    <t>ガラス工事</t>
  </si>
  <si>
    <t>防水工事</t>
  </si>
  <si>
    <t>内装仕上工事</t>
  </si>
  <si>
    <t>機械器具設置工事</t>
  </si>
  <si>
    <t>熱絶縁工事</t>
  </si>
  <si>
    <t>さく井工事</t>
  </si>
  <si>
    <t>建具工事</t>
  </si>
  <si>
    <t>総合点数等</t>
    <rPh sb="0" eb="2">
      <t>ソウゴウ</t>
    </rPh>
    <rPh sb="2" eb="4">
      <t>テンスウ</t>
    </rPh>
    <rPh sb="4" eb="5">
      <t>トウ</t>
    </rPh>
    <phoneticPr fontId="2"/>
  </si>
  <si>
    <t>先生</t>
    <rPh sb="0" eb="2">
      <t>センセイ</t>
    </rPh>
    <phoneticPr fontId="2"/>
  </si>
  <si>
    <t>この色（薄い灰色）の箇所は基本的に代表案件と同じとしてください。</t>
    <rPh sb="6" eb="8">
      <t>ハイイロ</t>
    </rPh>
    <rPh sb="13" eb="16">
      <t>キホンテキ</t>
    </rPh>
    <rPh sb="22" eb="23">
      <t>オナ</t>
    </rPh>
    <phoneticPr fontId="2"/>
  </si>
  <si>
    <t>【意見１】</t>
    <rPh sb="1" eb="3">
      <t>イケン</t>
    </rPh>
    <phoneticPr fontId="2"/>
  </si>
  <si>
    <t>【回答１】</t>
    <rPh sb="1" eb="3">
      <t>カイトウ</t>
    </rPh>
    <phoneticPr fontId="2"/>
  </si>
  <si>
    <t>回　　答</t>
    <rPh sb="0" eb="1">
      <t>カイ</t>
    </rPh>
    <rPh sb="3" eb="4">
      <t>コタエ</t>
    </rPh>
    <phoneticPr fontId="2"/>
  </si>
  <si>
    <t>○○市</t>
    <rPh sb="2" eb="3">
      <t>シ</t>
    </rPh>
    <phoneticPr fontId="2"/>
  </si>
  <si>
    <t>【意見２】</t>
    <rPh sb="1" eb="3">
      <t>イケン</t>
    </rPh>
    <phoneticPr fontId="2"/>
  </si>
  <si>
    <t>代表案件と同じ</t>
    <phoneticPr fontId="2"/>
  </si>
  <si>
    <t>施工実績</t>
    <rPh sb="0" eb="2">
      <t>セコウ</t>
    </rPh>
    <rPh sb="2" eb="4">
      <t>ジッセキ</t>
    </rPh>
    <phoneticPr fontId="2"/>
  </si>
  <si>
    <t>上記以外</t>
    <rPh sb="0" eb="2">
      <t>ジョウキ</t>
    </rPh>
    <rPh sb="2" eb="4">
      <t>イガイ</t>
    </rPh>
    <phoneticPr fontId="2"/>
  </si>
  <si>
    <t>小林智尚</t>
    <rPh sb="0" eb="2">
      <t>コバヤシ</t>
    </rPh>
    <rPh sb="2" eb="3">
      <t>トモ</t>
    </rPh>
    <rPh sb="3" eb="4">
      <t>ナオ</t>
    </rPh>
    <phoneticPr fontId="2"/>
  </si>
  <si>
    <t>第○回</t>
    <rPh sb="0" eb="1">
      <t>ダイ</t>
    </rPh>
    <rPh sb="2" eb="3">
      <t>カイ</t>
    </rPh>
    <phoneticPr fontId="2"/>
  </si>
  <si>
    <t>岐阜県部長・○○市長の表彰歴あり</t>
    <rPh sb="0" eb="3">
      <t>ギフケン</t>
    </rPh>
    <rPh sb="8" eb="9">
      <t>シ</t>
    </rPh>
    <rPh sb="9" eb="10">
      <t>チョウ</t>
    </rPh>
    <phoneticPr fontId="2"/>
  </si>
  <si>
    <t>直近15か年度に完成引き渡しの済んだ工事の施工実績の有無※工事成績65点未満のものは実績として認めない。</t>
    <rPh sb="0" eb="1">
      <t>チョク</t>
    </rPh>
    <rPh sb="1" eb="2">
      <t>キン</t>
    </rPh>
    <rPh sb="5" eb="6">
      <t>ネン</t>
    </rPh>
    <rPh sb="6" eb="7">
      <t>ド</t>
    </rPh>
    <rPh sb="21" eb="23">
      <t>セコウ</t>
    </rPh>
    <rPh sb="23" eb="25">
      <t>ジッセキ</t>
    </rPh>
    <rPh sb="26" eb="28">
      <t>ウム</t>
    </rPh>
    <phoneticPr fontId="2"/>
  </si>
  <si>
    <t>上記以外</t>
    <rPh sb="0" eb="1">
      <t>ウエ</t>
    </rPh>
    <rPh sb="1" eb="2">
      <t>キ</t>
    </rPh>
    <rPh sb="2" eb="4">
      <t>イガイ</t>
    </rPh>
    <phoneticPr fontId="2"/>
  </si>
  <si>
    <t>○○市町村内に本店あり</t>
    <rPh sb="2" eb="5">
      <t>シチョウソン</t>
    </rPh>
    <rPh sb="5" eb="6">
      <t>ナイ</t>
    </rPh>
    <rPh sb="7" eb="9">
      <t>ホンテン</t>
    </rPh>
    <phoneticPr fontId="2"/>
  </si>
  <si>
    <t>○○圏域内に支店・営業所あり</t>
    <rPh sb="2" eb="4">
      <t>ケンイキ</t>
    </rPh>
    <rPh sb="4" eb="5">
      <t>ナイ</t>
    </rPh>
    <rPh sb="6" eb="8">
      <t>シテン</t>
    </rPh>
    <rPh sb="9" eb="12">
      <t>エイギョウショ</t>
    </rPh>
    <phoneticPr fontId="2"/>
  </si>
  <si>
    <t>岐阜県又は県内市町村との協定に参加あり又は直近5か年度のうちで同等の活動実績あり</t>
    <rPh sb="0" eb="3">
      <t>ギフケン</t>
    </rPh>
    <rPh sb="3" eb="4">
      <t>マタ</t>
    </rPh>
    <rPh sb="5" eb="6">
      <t>ケン</t>
    </rPh>
    <rPh sb="6" eb="7">
      <t>ナイ</t>
    </rPh>
    <rPh sb="7" eb="10">
      <t>シチョウソン</t>
    </rPh>
    <rPh sb="12" eb="14">
      <t>キョウテイ</t>
    </rPh>
    <rPh sb="15" eb="17">
      <t>サンカ</t>
    </rPh>
    <rPh sb="19" eb="20">
      <t>マタ</t>
    </rPh>
    <rPh sb="21" eb="22">
      <t>チョク</t>
    </rPh>
    <rPh sb="22" eb="23">
      <t>キン</t>
    </rPh>
    <rPh sb="25" eb="27">
      <t>ネンド</t>
    </rPh>
    <rPh sb="31" eb="33">
      <t>ドウトウ</t>
    </rPh>
    <rPh sb="34" eb="36">
      <t>カツドウ</t>
    </rPh>
    <rPh sb="36" eb="38">
      <t>ジッセキ</t>
    </rPh>
    <phoneticPr fontId="2"/>
  </si>
  <si>
    <t>常勤雇用の従業員数15名以上並びに国家資格を有する技術者数5名以上</t>
    <rPh sb="0" eb="2">
      <t>ジョウキン</t>
    </rPh>
    <rPh sb="2" eb="4">
      <t>コヨウ</t>
    </rPh>
    <rPh sb="5" eb="8">
      <t>ジュウギョウイン</t>
    </rPh>
    <rPh sb="8" eb="9">
      <t>スウ</t>
    </rPh>
    <rPh sb="11" eb="12">
      <t>メイ</t>
    </rPh>
    <rPh sb="12" eb="14">
      <t>イジョウ</t>
    </rPh>
    <rPh sb="14" eb="15">
      <t>ナラ</t>
    </rPh>
    <rPh sb="17" eb="19">
      <t>コッカ</t>
    </rPh>
    <rPh sb="19" eb="21">
      <t>シカク</t>
    </rPh>
    <rPh sb="22" eb="23">
      <t>ユウ</t>
    </rPh>
    <rPh sb="25" eb="27">
      <t>ギジュツ</t>
    </rPh>
    <rPh sb="27" eb="28">
      <t>シャ</t>
    </rPh>
    <rPh sb="28" eb="29">
      <t>スウ</t>
    </rPh>
    <rPh sb="30" eb="31">
      <t>メイ</t>
    </rPh>
    <rPh sb="31" eb="33">
      <t>イジョウ</t>
    </rPh>
    <phoneticPr fontId="2"/>
  </si>
  <si>
    <t>常勤雇用の従業員数並びに国家資格を有する技術者数</t>
    <rPh sb="0" eb="2">
      <t>ジョウキン</t>
    </rPh>
    <rPh sb="2" eb="4">
      <t>コヨウ</t>
    </rPh>
    <rPh sb="5" eb="8">
      <t>ジュウギョウイン</t>
    </rPh>
    <rPh sb="8" eb="9">
      <t>スウ</t>
    </rPh>
    <rPh sb="9" eb="10">
      <t>ナラ</t>
    </rPh>
    <rPh sb="12" eb="14">
      <t>コッカ</t>
    </rPh>
    <rPh sb="14" eb="16">
      <t>シカク</t>
    </rPh>
    <rPh sb="17" eb="18">
      <t>ユウ</t>
    </rPh>
    <rPh sb="20" eb="22">
      <t>ギジュツ</t>
    </rPh>
    <rPh sb="22" eb="23">
      <t>シャ</t>
    </rPh>
    <rPh sb="23" eb="24">
      <t>スウ</t>
    </rPh>
    <phoneticPr fontId="2"/>
  </si>
  <si>
    <t>1級土木施工管理技士又は技術士又はME</t>
    <rPh sb="1" eb="2">
      <t>キュウ</t>
    </rPh>
    <rPh sb="2" eb="4">
      <t>ドボク</t>
    </rPh>
    <rPh sb="4" eb="6">
      <t>セコウ</t>
    </rPh>
    <rPh sb="6" eb="8">
      <t>カンリ</t>
    </rPh>
    <rPh sb="8" eb="9">
      <t>ギ</t>
    </rPh>
    <rPh sb="9" eb="10">
      <t>シ</t>
    </rPh>
    <rPh sb="10" eb="11">
      <t>マタ</t>
    </rPh>
    <rPh sb="12" eb="14">
      <t>ギジュツ</t>
    </rPh>
    <rPh sb="14" eb="15">
      <t>シ</t>
    </rPh>
    <rPh sb="15" eb="16">
      <t>マタ</t>
    </rPh>
    <phoneticPr fontId="2"/>
  </si>
  <si>
    <t>常勤雇用の従業員数10名以上並びに国家資格を有する技術者数5名以上</t>
    <rPh sb="5" eb="8">
      <t>ジュウギョウイン</t>
    </rPh>
    <rPh sb="8" eb="9">
      <t>スウ</t>
    </rPh>
    <rPh sb="11" eb="12">
      <t>メイ</t>
    </rPh>
    <rPh sb="12" eb="14">
      <t>イジョウ</t>
    </rPh>
    <rPh sb="14" eb="15">
      <t>ナラ</t>
    </rPh>
    <rPh sb="17" eb="19">
      <t>コッカ</t>
    </rPh>
    <rPh sb="19" eb="21">
      <t>シカク</t>
    </rPh>
    <rPh sb="22" eb="23">
      <t>ユウ</t>
    </rPh>
    <rPh sb="25" eb="27">
      <t>ギジュツ</t>
    </rPh>
    <rPh sb="27" eb="28">
      <t>シャ</t>
    </rPh>
    <rPh sb="28" eb="29">
      <t>スウ</t>
    </rPh>
    <rPh sb="30" eb="31">
      <t>メイ</t>
    </rPh>
    <rPh sb="31" eb="33">
      <t>イジョウ</t>
    </rPh>
    <phoneticPr fontId="2"/>
  </si>
  <si>
    <t>常勤雇用の従業員数10名以上又は国家資格を有する技術者数5名以上</t>
    <rPh sb="5" eb="8">
      <t>ジュウギョウイン</t>
    </rPh>
    <rPh sb="8" eb="9">
      <t>スウ</t>
    </rPh>
    <rPh sb="11" eb="12">
      <t>メイ</t>
    </rPh>
    <rPh sb="12" eb="14">
      <t>イジョウ</t>
    </rPh>
    <rPh sb="14" eb="15">
      <t>マタ</t>
    </rPh>
    <rPh sb="16" eb="18">
      <t>コッカ</t>
    </rPh>
    <rPh sb="18" eb="20">
      <t>シカク</t>
    </rPh>
    <rPh sb="21" eb="22">
      <t>ユウ</t>
    </rPh>
    <rPh sb="24" eb="26">
      <t>ギジュツ</t>
    </rPh>
    <rPh sb="26" eb="27">
      <t>シャ</t>
    </rPh>
    <rPh sb="27" eb="28">
      <t>スウ</t>
    </rPh>
    <rPh sb="29" eb="30">
      <t>メイ</t>
    </rPh>
    <rPh sb="30" eb="32">
      <t>イジョウ</t>
    </rPh>
    <phoneticPr fontId="2"/>
  </si>
  <si>
    <t>常勤雇用の従業員数10名未満並びに国家資格を有する技術者数5名未満</t>
    <rPh sb="5" eb="8">
      <t>ジュウギョウイン</t>
    </rPh>
    <rPh sb="8" eb="9">
      <t>スウ</t>
    </rPh>
    <rPh sb="11" eb="12">
      <t>メイ</t>
    </rPh>
    <rPh sb="12" eb="14">
      <t>ミマン</t>
    </rPh>
    <rPh sb="14" eb="15">
      <t>ナラ</t>
    </rPh>
    <rPh sb="17" eb="19">
      <t>コッカ</t>
    </rPh>
    <rPh sb="19" eb="21">
      <t>シカク</t>
    </rPh>
    <rPh sb="22" eb="23">
      <t>ユウ</t>
    </rPh>
    <rPh sb="25" eb="27">
      <t>ギジュツ</t>
    </rPh>
    <rPh sb="27" eb="28">
      <t>シャ</t>
    </rPh>
    <rPh sb="28" eb="29">
      <t>スウ</t>
    </rPh>
    <rPh sb="30" eb="31">
      <t>メイ</t>
    </rPh>
    <rPh sb="31" eb="33">
      <t>ミマン</t>
    </rPh>
    <phoneticPr fontId="2"/>
  </si>
  <si>
    <t>直近５か年度の岐阜県内優良工事施工者表彰歴の有無</t>
    <rPh sb="10" eb="11">
      <t>ナイ</t>
    </rPh>
    <phoneticPr fontId="2"/>
  </si>
  <si>
    <t>○○圏域内（○○市町村内を除く）に本店あり</t>
    <rPh sb="3" eb="4">
      <t>イキ</t>
    </rPh>
    <rPh sb="4" eb="5">
      <t>ナイ</t>
    </rPh>
    <rPh sb="17" eb="19">
      <t>ホンテン</t>
    </rPh>
    <phoneticPr fontId="2"/>
  </si>
  <si>
    <t>○○市町村内での実績あり</t>
    <rPh sb="2" eb="5">
      <t>シチョウソン</t>
    </rPh>
    <rPh sb="5" eb="6">
      <t>ナイ</t>
    </rPh>
    <rPh sb="8" eb="10">
      <t>ジッセキ</t>
    </rPh>
    <phoneticPr fontId="2"/>
  </si>
  <si>
    <t>○○圏域内（○○市町村内を除く）での実績あり</t>
    <rPh sb="2" eb="4">
      <t>ケンイキ</t>
    </rPh>
    <rPh sb="4" eb="5">
      <t>ナイ</t>
    </rPh>
    <rPh sb="18" eb="20">
      <t>ジッセキ</t>
    </rPh>
    <phoneticPr fontId="2"/>
  </si>
  <si>
    <t>○○市町村内での施工実績あり</t>
    <rPh sb="2" eb="5">
      <t>シチョウソン</t>
    </rPh>
    <rPh sb="5" eb="6">
      <t>ナイ</t>
    </rPh>
    <rPh sb="8" eb="10">
      <t>セコウ</t>
    </rPh>
    <rPh sb="10" eb="12">
      <t>ジッセキ</t>
    </rPh>
    <phoneticPr fontId="2"/>
  </si>
  <si>
    <t>上記実績なし</t>
    <rPh sb="0" eb="2">
      <t>ジョウキ</t>
    </rPh>
    <rPh sb="2" eb="4">
      <t>ジッセキ</t>
    </rPh>
    <phoneticPr fontId="2"/>
  </si>
  <si>
    <t>犬飼利嗣</t>
    <rPh sb="0" eb="2">
      <t>イヌカイ</t>
    </rPh>
    <rPh sb="2" eb="3">
      <t>トシ</t>
    </rPh>
    <rPh sb="3" eb="4">
      <t>ツ</t>
    </rPh>
    <phoneticPr fontId="2"/>
  </si>
  <si>
    <t>【意見に対する回答】</t>
    <rPh sb="4" eb="5">
      <t>タイ</t>
    </rPh>
    <rPh sb="7" eb="9">
      <t>カイトウ</t>
    </rPh>
    <phoneticPr fontId="2"/>
  </si>
  <si>
    <t>【回答に対する意見】</t>
    <rPh sb="1" eb="3">
      <t>カイトウ</t>
    </rPh>
    <rPh sb="4" eb="5">
      <t>タイ</t>
    </rPh>
    <rPh sb="7" eb="9">
      <t>イケン</t>
    </rPh>
    <phoneticPr fontId="2"/>
  </si>
  <si>
    <t>総合評価様式２－１</t>
    <rPh sb="0" eb="2">
      <t>ソウゴウ</t>
    </rPh>
    <rPh sb="2" eb="4">
      <t>ヒョウカ</t>
    </rPh>
    <rPh sb="4" eb="6">
      <t>ヨウシキ</t>
    </rPh>
    <phoneticPr fontId="2"/>
  </si>
  <si>
    <t>工程管理</t>
    <phoneticPr fontId="2"/>
  </si>
  <si>
    <t>表彰歴なし</t>
    <phoneticPr fontId="2"/>
  </si>
  <si>
    <t>20単位以上の取得あり</t>
    <phoneticPr fontId="2"/>
  </si>
  <si>
    <t>共同会議委員名</t>
    <phoneticPr fontId="2"/>
  </si>
  <si>
    <t>造園工事</t>
    <phoneticPr fontId="2"/>
  </si>
  <si>
    <t>○○圏域内（○○市町村内を除く）に本店あり、かつ○○市町村内に支店・営業所あり</t>
    <rPh sb="2" eb="4">
      <t>ケンイキ</t>
    </rPh>
    <rPh sb="4" eb="5">
      <t>ナイ</t>
    </rPh>
    <rPh sb="8" eb="11">
      <t>シチョウソン</t>
    </rPh>
    <rPh sb="11" eb="12">
      <t>ナイ</t>
    </rPh>
    <rPh sb="13" eb="14">
      <t>ノゾ</t>
    </rPh>
    <rPh sb="17" eb="19">
      <t>ホンテン</t>
    </rPh>
    <rPh sb="26" eb="29">
      <t>シチョウソン</t>
    </rPh>
    <rPh sb="29" eb="30">
      <t>ナイ</t>
    </rPh>
    <rPh sb="31" eb="33">
      <t>シテン</t>
    </rPh>
    <rPh sb="34" eb="37">
      <t>エイギョウショ</t>
    </rPh>
    <phoneticPr fontId="2"/>
  </si>
  <si>
    <t>あり</t>
    <phoneticPr fontId="2"/>
  </si>
  <si>
    <t>なし</t>
    <phoneticPr fontId="2"/>
  </si>
  <si>
    <t>10単位以上の取得あり</t>
    <phoneticPr fontId="2"/>
  </si>
  <si>
    <t>10単位未満の取得あり、又は取得なし</t>
    <phoneticPr fontId="2"/>
  </si>
  <si>
    <t>共同会議委員名</t>
    <rPh sb="0" eb="2">
      <t>キョウドウ</t>
    </rPh>
    <rPh sb="2" eb="4">
      <t>カイギ</t>
    </rPh>
    <rPh sb="4" eb="6">
      <t>イイン</t>
    </rPh>
    <rPh sb="6" eb="7">
      <t>メイ</t>
    </rPh>
    <phoneticPr fontId="2"/>
  </si>
  <si>
    <t>＜入力注意＞</t>
    <phoneticPr fontId="2"/>
  </si>
  <si>
    <t>全て自社保有（長期リースによる保有を含む）あり</t>
    <rPh sb="0" eb="1">
      <t>スベ</t>
    </rPh>
    <rPh sb="2" eb="4">
      <t>ジシャ</t>
    </rPh>
    <rPh sb="4" eb="6">
      <t>ホユウ</t>
    </rPh>
    <rPh sb="7" eb="9">
      <t>チョウキ</t>
    </rPh>
    <rPh sb="15" eb="17">
      <t>ホユウ</t>
    </rPh>
    <rPh sb="18" eb="19">
      <t>フク</t>
    </rPh>
    <phoneticPr fontId="2"/>
  </si>
  <si>
    <t>自社保有（長期リースによる保有を含む）又は短期リースによる保有あり</t>
    <rPh sb="0" eb="2">
      <t>ジシャ</t>
    </rPh>
    <rPh sb="2" eb="4">
      <t>ホユウ</t>
    </rPh>
    <rPh sb="19" eb="20">
      <t>マタ</t>
    </rPh>
    <rPh sb="21" eb="23">
      <t>タンキ</t>
    </rPh>
    <rPh sb="29" eb="31">
      <t>ホユウ</t>
    </rPh>
    <phoneticPr fontId="2"/>
  </si>
  <si>
    <t>意　見　聴　取　結　果</t>
    <rPh sb="0" eb="1">
      <t>イ</t>
    </rPh>
    <rPh sb="2" eb="3">
      <t>ミ</t>
    </rPh>
    <rPh sb="4" eb="5">
      <t>チョウ</t>
    </rPh>
    <rPh sb="6" eb="7">
      <t>トリ</t>
    </rPh>
    <rPh sb="8" eb="9">
      <t>ムスブ</t>
    </rPh>
    <rPh sb="10" eb="11">
      <t>ハタシ</t>
    </rPh>
    <phoneticPr fontId="2"/>
  </si>
  <si>
    <t>表彰歴なし</t>
    <rPh sb="0" eb="2">
      <t>ヒョウショウ</t>
    </rPh>
    <rPh sb="2" eb="3">
      <t>レキ</t>
    </rPh>
    <phoneticPr fontId="2"/>
  </si>
  <si>
    <t>表彰歴あり</t>
    <rPh sb="0" eb="2">
      <t>ヒョウショウ</t>
    </rPh>
    <rPh sb="2" eb="3">
      <t>レキ</t>
    </rPh>
    <phoneticPr fontId="2"/>
  </si>
  <si>
    <t>【標準設定例の変更】</t>
    <rPh sb="1" eb="3">
      <t>ヒョウジュン</t>
    </rPh>
    <rPh sb="3" eb="5">
      <t>セッテイ</t>
    </rPh>
    <rPh sb="5" eb="6">
      <t>レイ</t>
    </rPh>
    <rPh sb="7" eb="9">
      <t>ヘンコウ</t>
    </rPh>
    <phoneticPr fontId="2"/>
  </si>
  <si>
    <t>主要工事材料は岐阜県産調達が可能</t>
    <rPh sb="0" eb="2">
      <t>シュヨウ</t>
    </rPh>
    <rPh sb="2" eb="4">
      <t>コウジ</t>
    </rPh>
    <rPh sb="4" eb="6">
      <t>ザイリョウ</t>
    </rPh>
    <rPh sb="7" eb="10">
      <t>ギフケン</t>
    </rPh>
    <rPh sb="10" eb="11">
      <t>サン</t>
    </rPh>
    <rPh sb="11" eb="13">
      <t>チョウタツ</t>
    </rPh>
    <rPh sb="14" eb="16">
      <t>カノウ</t>
    </rPh>
    <phoneticPr fontId="2"/>
  </si>
  <si>
    <t>主要工事材料は岐阜県産調達に努力</t>
    <rPh sb="0" eb="2">
      <t>シュヨウ</t>
    </rPh>
    <rPh sb="2" eb="4">
      <t>コウジ</t>
    </rPh>
    <rPh sb="4" eb="6">
      <t>ザイリョウ</t>
    </rPh>
    <rPh sb="7" eb="9">
      <t>ギフ</t>
    </rPh>
    <rPh sb="9" eb="10">
      <t>ケン</t>
    </rPh>
    <rPh sb="10" eb="11">
      <t>サン</t>
    </rPh>
    <rPh sb="11" eb="13">
      <t>チョウタツ</t>
    </rPh>
    <rPh sb="14" eb="16">
      <t>ドリョク</t>
    </rPh>
    <phoneticPr fontId="2"/>
  </si>
  <si>
    <t>今回工事の評価基準</t>
    <rPh sb="0" eb="2">
      <t>コンカイ</t>
    </rPh>
    <rPh sb="2" eb="4">
      <t>コウジ</t>
    </rPh>
    <rPh sb="5" eb="7">
      <t>ヒョウカ</t>
    </rPh>
    <rPh sb="7" eb="9">
      <t>キジュン</t>
    </rPh>
    <phoneticPr fontId="2"/>
  </si>
  <si>
    <t>【定義】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1" eb="3">
      <t>テイギ</t>
    </rPh>
    <phoneticPr fontId="2"/>
  </si>
  <si>
    <t xml:space="preserve">※岐阜県優良工事施工者表彰（県土整備部・都市建築部）参考　 </t>
  </si>
  <si>
    <t>http://www.pref.gifu.lg.jp/kendo/gijutsukanri/kanren-joho/yuryo-koji/</t>
  </si>
  <si>
    <t>同等の活動実績の評価範囲の設定が困難であり、災害協定への参加の有無で評価する。</t>
  </si>
  <si>
    <t>簡易型</t>
    <rPh sb="0" eb="3">
      <t>カンイガタ</t>
    </rPh>
    <phoneticPr fontId="2"/>
  </si>
  <si>
    <t>神谷浩二</t>
    <rPh sb="0" eb="2">
      <t>カミヤ</t>
    </rPh>
    <rPh sb="2" eb="4">
      <t>コウジ</t>
    </rPh>
    <phoneticPr fontId="2"/>
  </si>
  <si>
    <t>解体工事</t>
    <rPh sb="0" eb="2">
      <t>カイタイ</t>
    </rPh>
    <rPh sb="2" eb="4">
      <t>コウジ</t>
    </rPh>
    <phoneticPr fontId="2"/>
  </si>
  <si>
    <t>解体工事</t>
    <rPh sb="0" eb="4">
      <t>カイタイコウジ</t>
    </rPh>
    <phoneticPr fontId="2"/>
  </si>
  <si>
    <t>過去に労働安全衛生分野表彰歴あり、かつ直近１か年度に県・○○市からの工事事故等による資格停止措置なし</t>
    <rPh sb="0" eb="2">
      <t>カコ</t>
    </rPh>
    <rPh sb="3" eb="5">
      <t>ロウドウ</t>
    </rPh>
    <rPh sb="5" eb="7">
      <t>アンゼン</t>
    </rPh>
    <rPh sb="7" eb="9">
      <t>エイセイ</t>
    </rPh>
    <rPh sb="9" eb="11">
      <t>ブンヤ</t>
    </rPh>
    <rPh sb="11" eb="13">
      <t>ヒョウショウ</t>
    </rPh>
    <rPh sb="13" eb="14">
      <t>レキ</t>
    </rPh>
    <rPh sb="26" eb="27">
      <t>ケン</t>
    </rPh>
    <phoneticPr fontId="2"/>
  </si>
  <si>
    <t>過去に労働安全衛生分野表彰歴なし、かつ直近１か年度に県・○○市からの工事事故等による入札参加資格停止措置なし、若しくは過去に労働安全衛生分野表彰歴があり、かつ直近１か年度に県・○○市からの工事事故等による入札参加資格停止措置あり</t>
    <rPh sb="30" eb="31">
      <t>シ</t>
    </rPh>
    <rPh sb="90" eb="91">
      <t>シ</t>
    </rPh>
    <phoneticPr fontId="2"/>
  </si>
  <si>
    <t>過去に労働安全衛生分野表彰歴なし、かつ直近１か年度に県・○○市からの工事事故等による資格停止措置あり</t>
    <rPh sb="9" eb="11">
      <t>ブンヤ</t>
    </rPh>
    <rPh sb="19" eb="21">
      <t>チョッキン</t>
    </rPh>
    <rPh sb="23" eb="25">
      <t>ネンド</t>
    </rPh>
    <rPh sb="26" eb="27">
      <t>ケン</t>
    </rPh>
    <rPh sb="30" eb="31">
      <t>シ</t>
    </rPh>
    <rPh sb="42" eb="44">
      <t>シカク</t>
    </rPh>
    <rPh sb="44" eb="46">
      <t>テイシ</t>
    </rPh>
    <rPh sb="46" eb="48">
      <t>ソチ</t>
    </rPh>
    <phoneticPr fontId="2"/>
  </si>
  <si>
    <t>岐阜県現地機関の長(公共建築課長 、住宅課長 、畜産課長、里川振興課長、恵みの森づくり推進課長 を含む)による表彰歴あり</t>
    <rPh sb="0" eb="3">
      <t>ギフケン</t>
    </rPh>
    <phoneticPr fontId="2"/>
  </si>
  <si>
    <t>直近○か年度の○○市優秀技術者表彰歴の有無</t>
    <rPh sb="0" eb="2">
      <t>チョッキン</t>
    </rPh>
    <rPh sb="4" eb="6">
      <t>ネンド</t>
    </rPh>
    <rPh sb="9" eb="10">
      <t>シ</t>
    </rPh>
    <rPh sb="10" eb="12">
      <t>ユウシュウ</t>
    </rPh>
    <rPh sb="12" eb="15">
      <t>ギジュツシャ</t>
    </rPh>
    <rPh sb="15" eb="17">
      <t>ヒョウショウ</t>
    </rPh>
    <rPh sb="17" eb="18">
      <t>レキ</t>
    </rPh>
    <rPh sb="19" eb="21">
      <t>ウム</t>
    </rPh>
    <phoneticPr fontId="2"/>
  </si>
  <si>
    <t>【定義】
・国、県及び当該市町村発注工事の全てまたはいずれかを対象</t>
    <rPh sb="1" eb="3">
      <t>テイギ</t>
    </rPh>
    <rPh sb="6" eb="7">
      <t>クニ</t>
    </rPh>
    <rPh sb="8" eb="9">
      <t>ケン</t>
    </rPh>
    <rPh sb="9" eb="10">
      <t>オヨ</t>
    </rPh>
    <rPh sb="11" eb="13">
      <t>トウガイ</t>
    </rPh>
    <rPh sb="13" eb="16">
      <t>シチョウソン</t>
    </rPh>
    <rPh sb="16" eb="18">
      <t>ハッチュウ</t>
    </rPh>
    <rPh sb="18" eb="20">
      <t>コウジ</t>
    </rPh>
    <rPh sb="21" eb="22">
      <t>スベ</t>
    </rPh>
    <rPh sb="31" eb="33">
      <t>タイショウ</t>
    </rPh>
    <phoneticPr fontId="2"/>
  </si>
  <si>
    <t>直近１か年度の活動の有無</t>
    <rPh sb="0" eb="1">
      <t>チョク</t>
    </rPh>
    <rPh sb="1" eb="2">
      <t>キン</t>
    </rPh>
    <rPh sb="4" eb="6">
      <t>ネンド</t>
    </rPh>
    <rPh sb="7" eb="9">
      <t>カツドウ</t>
    </rPh>
    <rPh sb="10" eb="12">
      <t>ウム</t>
    </rPh>
    <phoneticPr fontId="2"/>
  </si>
  <si>
    <t>直近５か年度に完成引き渡しの済んだ近隣地域での県工事の施工実績※建築工事：直近１５か年度</t>
    <rPh sb="0" eb="1">
      <t>チョク</t>
    </rPh>
    <rPh sb="1" eb="2">
      <t>キン</t>
    </rPh>
    <rPh sb="4" eb="6">
      <t>ネンド</t>
    </rPh>
    <rPh sb="17" eb="19">
      <t>キンリン</t>
    </rPh>
    <rPh sb="19" eb="21">
      <t>チイキ</t>
    </rPh>
    <rPh sb="23" eb="24">
      <t>ケン</t>
    </rPh>
    <rPh sb="24" eb="26">
      <t>コウジ</t>
    </rPh>
    <rPh sb="27" eb="29">
      <t>セコウ</t>
    </rPh>
    <rPh sb="29" eb="31">
      <t>ジッセキ</t>
    </rPh>
    <rPh sb="32" eb="34">
      <t>ケンチク</t>
    </rPh>
    <rPh sb="34" eb="36">
      <t>コウジ</t>
    </rPh>
    <rPh sb="37" eb="39">
      <t>チョッキン</t>
    </rPh>
    <rPh sb="42" eb="44">
      <t>ネンド</t>
    </rPh>
    <phoneticPr fontId="2"/>
  </si>
  <si>
    <t>【定義】
・国、県及び当該市町村発注工事の全てまたはいずれかを対象
・（建築工事：国、県及び市町村発注工事、独立行政法人等で、それぞれの設置法において、建築基準法第１８条の規定上、国とみなす旨の規定のある団体が発注した工事又は県の独立行政法人が発注した工事（工事成績評定点の通知のあるものに限る）</t>
    <rPh sb="1" eb="3">
      <t>テイギ</t>
    </rPh>
    <rPh sb="111" eb="112">
      <t>マタ</t>
    </rPh>
    <phoneticPr fontId="2"/>
  </si>
  <si>
    <t>直近３か年度以内（建築工事、鋼構造物工事:直近５か年度以内）に完成引き渡しの済んだ工事の工事成績評定点の平均点
（工種限定あり）</t>
    <rPh sb="0" eb="1">
      <t>チョク</t>
    </rPh>
    <rPh sb="1" eb="2">
      <t>キン</t>
    </rPh>
    <rPh sb="4" eb="5">
      <t>ネン</t>
    </rPh>
    <rPh sb="5" eb="6">
      <t>ド</t>
    </rPh>
    <rPh sb="6" eb="8">
      <t>イナイ</t>
    </rPh>
    <rPh sb="9" eb="11">
      <t>ケンチク</t>
    </rPh>
    <rPh sb="11" eb="13">
      <t>コウジ</t>
    </rPh>
    <rPh sb="14" eb="15">
      <t>コウ</t>
    </rPh>
    <rPh sb="15" eb="18">
      <t>コウゾウブツ</t>
    </rPh>
    <rPh sb="18" eb="20">
      <t>コウジ</t>
    </rPh>
    <rPh sb="21" eb="23">
      <t>チョッキン</t>
    </rPh>
    <rPh sb="25" eb="27">
      <t>ネンド</t>
    </rPh>
    <rPh sb="27" eb="29">
      <t>イナイ</t>
    </rPh>
    <rPh sb="31" eb="33">
      <t>カンセイ</t>
    </rPh>
    <rPh sb="33" eb="34">
      <t>ヒ</t>
    </rPh>
    <rPh sb="35" eb="36">
      <t>ワタ</t>
    </rPh>
    <rPh sb="38" eb="39">
      <t>ス</t>
    </rPh>
    <rPh sb="41" eb="43">
      <t>コウジ</t>
    </rPh>
    <rPh sb="44" eb="46">
      <t>コウジ</t>
    </rPh>
    <rPh sb="46" eb="48">
      <t>セイセキ</t>
    </rPh>
    <rPh sb="48" eb="50">
      <t>ヒョウテイ</t>
    </rPh>
    <rPh sb="50" eb="51">
      <t>テン</t>
    </rPh>
    <rPh sb="52" eb="55">
      <t>ヘイキンテン</t>
    </rPh>
    <rPh sb="57" eb="59">
      <t>コウシュ</t>
    </rPh>
    <rPh sb="59" eb="61">
      <t>ゲンテイ</t>
    </rPh>
    <phoneticPr fontId="2"/>
  </si>
  <si>
    <t>主任技術者、監理技術者又は特例監理技術者の保有する資格</t>
    <rPh sb="0" eb="2">
      <t>シュニン</t>
    </rPh>
    <rPh sb="2" eb="4">
      <t>ギジュツ</t>
    </rPh>
    <rPh sb="4" eb="5">
      <t>シャ</t>
    </rPh>
    <rPh sb="21" eb="23">
      <t>ホユウ</t>
    </rPh>
    <rPh sb="25" eb="27">
      <t>シカク</t>
    </rPh>
    <phoneticPr fontId="2"/>
  </si>
  <si>
    <t>主任技術者、監理技術者又は特例監理技術者の直近２か年度の各団体が発行するＣＰＤの単位取得（単位＝ユニット）</t>
    <phoneticPr fontId="2"/>
  </si>
  <si>
    <t>【共同会議時意見】</t>
    <rPh sb="1" eb="3">
      <t>キョウドウ</t>
    </rPh>
    <rPh sb="3" eb="5">
      <t>カイギ</t>
    </rPh>
    <phoneticPr fontId="2"/>
  </si>
  <si>
    <t>水野剛規</t>
    <rPh sb="0" eb="2">
      <t>ミズノ</t>
    </rPh>
    <rPh sb="2" eb="3">
      <t>ゴウ</t>
    </rPh>
    <rPh sb="3" eb="4">
      <t>キ</t>
    </rPh>
    <phoneticPr fontId="2"/>
  </si>
  <si>
    <t>令和□年○月□日</t>
    <rPh sb="0" eb="2">
      <t>レイワ</t>
    </rPh>
    <rPh sb="3" eb="4">
      <t>ネン</t>
    </rPh>
    <rPh sb="5" eb="6">
      <t>ガツ</t>
    </rPh>
    <rPh sb="7" eb="8">
      <t>ヒ</t>
    </rPh>
    <phoneticPr fontId="2"/>
  </si>
  <si>
    <t>総合評価様式２－３</t>
    <rPh sb="0" eb="2">
      <t>ソウゴウ</t>
    </rPh>
    <rPh sb="2" eb="4">
      <t>ヒョウカ</t>
    </rPh>
    <rPh sb="4" eb="6">
      <t>ヨウシキ</t>
    </rPh>
    <phoneticPr fontId="2"/>
  </si>
  <si>
    <t>直近15か年度に完成引き渡しの済んだ工事の施工実績の有無(主任技術者、監理技術者、特例監理技術者又は現場代理人として従事した実績）※工事成績65点未満のものは実績として認めない。</t>
    <rPh sb="0" eb="1">
      <t>チョク</t>
    </rPh>
    <rPh sb="1" eb="2">
      <t>キン</t>
    </rPh>
    <rPh sb="5" eb="6">
      <t>ネン</t>
    </rPh>
    <rPh sb="6" eb="7">
      <t>ド</t>
    </rPh>
    <rPh sb="21" eb="23">
      <t>セコウ</t>
    </rPh>
    <rPh sb="23" eb="25">
      <t>ジッセキ</t>
    </rPh>
    <rPh sb="26" eb="28">
      <t>ウム</t>
    </rPh>
    <phoneticPr fontId="2"/>
  </si>
  <si>
    <t>管理番号</t>
    <phoneticPr fontId="2"/>
  </si>
  <si>
    <t>R06-○-○</t>
    <phoneticPr fontId="2"/>
  </si>
  <si>
    <t>令和６年度</t>
    <rPh sb="0" eb="1">
      <t>レイ</t>
    </rPh>
    <rPh sb="1" eb="2">
      <t>ワ</t>
    </rPh>
    <rPh sb="3" eb="5">
      <t>ネンド</t>
    </rPh>
    <phoneticPr fontId="2"/>
  </si>
  <si>
    <t>主任(監理)技術者、特例監理技術者又は現場代理人の年齢等</t>
    <rPh sb="0" eb="2">
      <t>シュニン</t>
    </rPh>
    <rPh sb="3" eb="5">
      <t>カンリ</t>
    </rPh>
    <rPh sb="6" eb="8">
      <t>ギジュツ</t>
    </rPh>
    <rPh sb="8" eb="9">
      <t>シャ</t>
    </rPh>
    <rPh sb="17" eb="18">
      <t>マタ</t>
    </rPh>
    <rPh sb="19" eb="24">
      <t>ゲンバダイリニン</t>
    </rPh>
    <rPh sb="25" eb="27">
      <t>ネンレイ</t>
    </rPh>
    <rPh sb="27" eb="28">
      <t>トウ</t>
    </rPh>
    <phoneticPr fontId="2"/>
  </si>
  <si>
    <t>満３０未満若しくは女性</t>
    <rPh sb="0" eb="1">
      <t>マン</t>
    </rPh>
    <rPh sb="3" eb="5">
      <t>ミマン</t>
    </rPh>
    <rPh sb="5" eb="6">
      <t>モ</t>
    </rPh>
    <rPh sb="9" eb="11">
      <t>ジョセイ</t>
    </rPh>
    <phoneticPr fontId="2"/>
  </si>
  <si>
    <t>満３０歳以上４０歳未満</t>
    <rPh sb="0" eb="1">
      <t>マン</t>
    </rPh>
    <rPh sb="3" eb="6">
      <t>サイイジョウ</t>
    </rPh>
    <rPh sb="8" eb="9">
      <t>サイ</t>
    </rPh>
    <rPh sb="9" eb="11">
      <t>ミマン</t>
    </rPh>
    <phoneticPr fontId="2"/>
  </si>
  <si>
    <t>1級土木施工管理技士又は技術士又はME、かつ自然工法管理士</t>
    <rPh sb="1" eb="2">
      <t>キュウ</t>
    </rPh>
    <rPh sb="2" eb="4">
      <t>ドボク</t>
    </rPh>
    <rPh sb="4" eb="6">
      <t>セコウ</t>
    </rPh>
    <rPh sb="6" eb="8">
      <t>カンリ</t>
    </rPh>
    <rPh sb="8" eb="9">
      <t>ギ</t>
    </rPh>
    <rPh sb="9" eb="10">
      <t>シ</t>
    </rPh>
    <rPh sb="10" eb="11">
      <t>マタ</t>
    </rPh>
    <rPh sb="12" eb="14">
      <t>ギジュツ</t>
    </rPh>
    <rPh sb="14" eb="15">
      <t>シ</t>
    </rPh>
    <rPh sb="15" eb="16">
      <t>マタ</t>
    </rPh>
    <phoneticPr fontId="2"/>
  </si>
  <si>
    <t>ＩＳＯ９０００Ｓ 又は １４００１取得済</t>
    <rPh sb="9" eb="10">
      <t>マタ</t>
    </rPh>
    <rPh sb="17" eb="19">
      <t>シュトク</t>
    </rPh>
    <rPh sb="19" eb="20">
      <t>ズ</t>
    </rPh>
    <phoneticPr fontId="2"/>
  </si>
  <si>
    <t>十分な記述があり、その内容も現場状況に即し具体的で、
特に優れた工夫があると評価できるもの</t>
    <rPh sb="0" eb="2">
      <t>ジュウブン</t>
    </rPh>
    <rPh sb="3" eb="5">
      <t>キジュツ</t>
    </rPh>
    <rPh sb="11" eb="13">
      <t>ナイヨウ</t>
    </rPh>
    <rPh sb="14" eb="16">
      <t>ゲンバ</t>
    </rPh>
    <rPh sb="16" eb="18">
      <t>ジョウキョウ</t>
    </rPh>
    <rPh sb="19" eb="20">
      <t>ソク</t>
    </rPh>
    <rPh sb="21" eb="24">
      <t>グタイテキ</t>
    </rPh>
    <rPh sb="29" eb="30">
      <t>スグ</t>
    </rPh>
    <rPh sb="32" eb="34">
      <t>クフウ</t>
    </rPh>
    <rPh sb="38" eb="40">
      <t>ヒョウカ</t>
    </rPh>
    <phoneticPr fontId="2"/>
  </si>
  <si>
    <t>十分な記述があり、その内容も現場状況に即し具体的で、
優れた工夫があると評価できるもの</t>
    <phoneticPr fontId="2"/>
  </si>
  <si>
    <t>記述はされており、その内容が現場状況に即した標準的
工夫があると評価できるもの</t>
    <phoneticPr fontId="2"/>
  </si>
  <si>
    <t>記述はされているが、その内容が現場状況に即した工夫が
少なく、あまり評価できないもの</t>
    <phoneticPr fontId="2"/>
  </si>
  <si>
    <t>記述が少なく、その内容も現場状況に即しておらず、
一般的で、工夫がなく評価できないもの</t>
    <rPh sb="0" eb="2">
      <t>キジュツ</t>
    </rPh>
    <rPh sb="3" eb="4">
      <t>スク</t>
    </rPh>
    <rPh sb="9" eb="11">
      <t>ナイヨウ</t>
    </rPh>
    <rPh sb="12" eb="14">
      <t>ゲンバ</t>
    </rPh>
    <rPh sb="14" eb="16">
      <t>ジョウキョウ</t>
    </rPh>
    <rPh sb="17" eb="18">
      <t>ソク</t>
    </rPh>
    <rPh sb="25" eb="28">
      <t>イッパンテキ</t>
    </rPh>
    <rPh sb="30" eb="32">
      <t>クフウ</t>
    </rPh>
    <rPh sb="35" eb="37">
      <t>ヒョウカ</t>
    </rPh>
    <phoneticPr fontId="2"/>
  </si>
  <si>
    <t>工事成績評定点</t>
    <rPh sb="0" eb="2">
      <t>コウジ</t>
    </rPh>
    <rPh sb="2" eb="4">
      <t>セイセキ</t>
    </rPh>
    <rPh sb="4" eb="6">
      <t>ヒョウテイ</t>
    </rPh>
    <rPh sb="6" eb="7">
      <t>テン</t>
    </rPh>
    <phoneticPr fontId="2"/>
  </si>
  <si>
    <t>優良工事
　施工者表彰歴</t>
    <phoneticPr fontId="2"/>
  </si>
  <si>
    <t>同種工事
　　　施工実績</t>
    <rPh sb="0" eb="2">
      <t>ドウシュ</t>
    </rPh>
    <rPh sb="2" eb="4">
      <t>コウジ</t>
    </rPh>
    <rPh sb="8" eb="10">
      <t>セコウ</t>
    </rPh>
    <rPh sb="10" eb="12">
      <t>ジッセキ</t>
    </rPh>
    <phoneticPr fontId="2"/>
  </si>
  <si>
    <t>消防団活動支援</t>
    <rPh sb="0" eb="3">
      <t>ショウボウダン</t>
    </rPh>
    <rPh sb="3" eb="5">
      <t>カツドウ</t>
    </rPh>
    <rPh sb="5" eb="7">
      <t>シエン</t>
    </rPh>
    <phoneticPr fontId="2"/>
  </si>
  <si>
    <t>上記以外</t>
    <rPh sb="0" eb="4">
      <t>ジョウキイガイ</t>
    </rPh>
    <phoneticPr fontId="2"/>
  </si>
  <si>
    <t>消防団員の雇用等の有無</t>
    <rPh sb="0" eb="3">
      <t>ショウボウダン</t>
    </rPh>
    <rPh sb="3" eb="4">
      <t>イン</t>
    </rPh>
    <rPh sb="5" eb="7">
      <t>コヨウ</t>
    </rPh>
    <rPh sb="7" eb="8">
      <t>トウ</t>
    </rPh>
    <rPh sb="9" eb="11">
      <t>ウム</t>
    </rPh>
    <phoneticPr fontId="2"/>
  </si>
  <si>
    <t>○○市との請負契約の有無
（車道、歩道の区別なし）</t>
    <rPh sb="2" eb="3">
      <t>シ</t>
    </rPh>
    <rPh sb="5" eb="7">
      <t>ウケオイ</t>
    </rPh>
    <rPh sb="7" eb="9">
      <t>ケイヤク</t>
    </rPh>
    <rPh sb="10" eb="12">
      <t>ウム</t>
    </rPh>
    <rPh sb="14" eb="16">
      <t>シャドウ</t>
    </rPh>
    <rPh sb="17" eb="19">
      <t>ホドウ</t>
    </rPh>
    <rPh sb="20" eb="22">
      <t>クベツ</t>
    </rPh>
    <phoneticPr fontId="2"/>
  </si>
  <si>
    <t>前年度、○○市との除雪等の契約あり</t>
    <rPh sb="0" eb="3">
      <t>ゼンネンド</t>
    </rPh>
    <rPh sb="6" eb="7">
      <t>シ</t>
    </rPh>
    <rPh sb="9" eb="12">
      <t>ジョセツトウ</t>
    </rPh>
    <rPh sb="13" eb="15">
      <t>ケイヤク</t>
    </rPh>
    <phoneticPr fontId="2"/>
  </si>
  <si>
    <t>前年度、○○市内での国又は県との除雪等の契約あり</t>
    <rPh sb="7" eb="8">
      <t>ウチ</t>
    </rPh>
    <rPh sb="10" eb="11">
      <t>クニ</t>
    </rPh>
    <rPh sb="11" eb="12">
      <t>マタ</t>
    </rPh>
    <rPh sb="13" eb="14">
      <t>ケン</t>
    </rPh>
    <phoneticPr fontId="2"/>
  </si>
  <si>
    <t>発注者との協定に参加あり又は直近か５年度のうちで同等の活動実績あり</t>
    <rPh sb="0" eb="3">
      <t>ハッチュウシャ</t>
    </rPh>
    <rPh sb="5" eb="7">
      <t>キョウテイ</t>
    </rPh>
    <rPh sb="8" eb="10">
      <t>サンカ</t>
    </rPh>
    <rPh sb="12" eb="13">
      <t>マタ</t>
    </rPh>
    <rPh sb="14" eb="15">
      <t>チョク</t>
    </rPh>
    <rPh sb="15" eb="16">
      <t>キン</t>
    </rPh>
    <rPh sb="18" eb="20">
      <t>ネンド</t>
    </rPh>
    <rPh sb="24" eb="26">
      <t>ドウトウ</t>
    </rPh>
    <rPh sb="27" eb="29">
      <t>カツドウ</t>
    </rPh>
    <rPh sb="29" eb="31">
      <t>ジッセキ</t>
    </rPh>
    <phoneticPr fontId="2"/>
  </si>
  <si>
    <t>消防団員を複数名雇用している</t>
    <rPh sb="0" eb="4">
      <t>ショウボウダンイン</t>
    </rPh>
    <rPh sb="5" eb="8">
      <t>フクスウメイ</t>
    </rPh>
    <rPh sb="8" eb="10">
      <t>コヨウ</t>
    </rPh>
    <phoneticPr fontId="2"/>
  </si>
  <si>
    <t>地域の防災活動に対する協力体制や雇用している消防団員の活動環境を整備している企業を評価するため、「消防団協力事業所表示制度」の認定の有無も考慮して設定することが望ましい。</t>
    <rPh sb="0" eb="2">
      <t>チイキ</t>
    </rPh>
    <rPh sb="3" eb="5">
      <t>ボウサイ</t>
    </rPh>
    <rPh sb="5" eb="7">
      <t>カツドウ</t>
    </rPh>
    <rPh sb="8" eb="9">
      <t>タイ</t>
    </rPh>
    <rPh sb="11" eb="15">
      <t>キョウリョクタイセイ</t>
    </rPh>
    <rPh sb="16" eb="18">
      <t>コヨウ</t>
    </rPh>
    <rPh sb="22" eb="26">
      <t>ショウボウダンイン</t>
    </rPh>
    <rPh sb="27" eb="31">
      <t>カツドウカンキョウ</t>
    </rPh>
    <rPh sb="32" eb="34">
      <t>セイビ</t>
    </rPh>
    <rPh sb="38" eb="40">
      <t>キギョウ</t>
    </rPh>
    <rPh sb="41" eb="43">
      <t>ヒョウカ</t>
    </rPh>
    <phoneticPr fontId="2"/>
  </si>
  <si>
    <t>近隣地域
　　施工実績</t>
    <phoneticPr fontId="2"/>
  </si>
  <si>
    <t>※</t>
    <phoneticPr fontId="2"/>
  </si>
  <si>
    <t>除雪等作業</t>
    <phoneticPr fontId="2"/>
  </si>
  <si>
    <t>市内企業の活用</t>
    <rPh sb="0" eb="1">
      <t>シ</t>
    </rPh>
    <rPh sb="2" eb="4">
      <t>キギョウ</t>
    </rPh>
    <rPh sb="5" eb="7">
      <t>カツヨウ</t>
    </rPh>
    <phoneticPr fontId="2"/>
  </si>
  <si>
    <t>市内に本店を有する企業の活用（元請け及び１次下請け）</t>
    <rPh sb="0" eb="2">
      <t>シナイ</t>
    </rPh>
    <rPh sb="3" eb="5">
      <t>ホンテン</t>
    </rPh>
    <rPh sb="6" eb="7">
      <t>ユウ</t>
    </rPh>
    <rPh sb="9" eb="11">
      <t>キギョウ</t>
    </rPh>
    <rPh sb="12" eb="14">
      <t>カツヨウ</t>
    </rPh>
    <rPh sb="15" eb="17">
      <t>モトウ</t>
    </rPh>
    <rPh sb="18" eb="19">
      <t>オヨ</t>
    </rPh>
    <rPh sb="21" eb="22">
      <t>ジ</t>
    </rPh>
    <rPh sb="22" eb="24">
      <t>シタウ</t>
    </rPh>
    <phoneticPr fontId="2"/>
  </si>
  <si>
    <t>オリジナル項目</t>
    <phoneticPr fontId="2"/>
  </si>
  <si>
    <t>○○市内に本店を有する企業の活用金額率５０％以上</t>
    <rPh sb="2" eb="4">
      <t>シナイ</t>
    </rPh>
    <rPh sb="5" eb="7">
      <t>ホンテン</t>
    </rPh>
    <rPh sb="8" eb="9">
      <t>ユウ</t>
    </rPh>
    <rPh sb="11" eb="13">
      <t>キギョウ</t>
    </rPh>
    <rPh sb="14" eb="16">
      <t>カツヨウ</t>
    </rPh>
    <rPh sb="16" eb="18">
      <t>キンガク</t>
    </rPh>
    <rPh sb="18" eb="19">
      <t>リツ</t>
    </rPh>
    <rPh sb="22" eb="24">
      <t>イジョウ</t>
    </rPh>
    <phoneticPr fontId="2"/>
  </si>
  <si>
    <t>○○市内に本店を有する企業の活用金額率５０％未満</t>
    <rPh sb="22" eb="24">
      <t>ミマン</t>
    </rPh>
    <phoneticPr fontId="2"/>
  </si>
  <si>
    <t>※オリジナル項目に対する評価内容を設定</t>
    <rPh sb="6" eb="8">
      <t>コウモク</t>
    </rPh>
    <rPh sb="9" eb="10">
      <t>タイ</t>
    </rPh>
    <rPh sb="12" eb="14">
      <t>ヒョウカ</t>
    </rPh>
    <rPh sb="14" eb="16">
      <t>ナイヨウ</t>
    </rPh>
    <rPh sb="17" eb="19">
      <t>セッテイ</t>
    </rPh>
    <phoneticPr fontId="2"/>
  </si>
  <si>
    <t>國枝稔</t>
    <rPh sb="0" eb="2">
      <t>クニエダ</t>
    </rPh>
    <rPh sb="2" eb="3">
      <t>ミノル</t>
    </rPh>
    <phoneticPr fontId="2"/>
  </si>
  <si>
    <t>水野和徳</t>
    <rPh sb="0" eb="2">
      <t>ミズノ</t>
    </rPh>
    <rPh sb="2" eb="4">
      <t>カズノリ</t>
    </rPh>
    <phoneticPr fontId="2"/>
  </si>
  <si>
    <t>（円）</t>
    <rPh sb="1" eb="2">
      <t>エン</t>
    </rPh>
    <phoneticPr fontId="2"/>
  </si>
  <si>
    <t>業　　種</t>
    <rPh sb="0" eb="1">
      <t>ギョウ</t>
    </rPh>
    <rPh sb="3" eb="4">
      <t>タネ</t>
    </rPh>
    <phoneticPr fontId="2"/>
  </si>
  <si>
    <t>工 事 名</t>
    <rPh sb="0" eb="1">
      <t>コウ</t>
    </rPh>
    <rPh sb="2" eb="3">
      <t>コト</t>
    </rPh>
    <rPh sb="4" eb="5">
      <t>ナ</t>
    </rPh>
    <phoneticPr fontId="2"/>
  </si>
  <si>
    <t>工期 (約)</t>
    <rPh sb="0" eb="2">
      <t>コウキ</t>
    </rPh>
    <rPh sb="4" eb="5">
      <t>ヤク</t>
    </rPh>
    <phoneticPr fontId="2"/>
  </si>
  <si>
    <t>予定価格
（税込み）</t>
    <rPh sb="0" eb="2">
      <t>ヨテイ</t>
    </rPh>
    <rPh sb="2" eb="4">
      <t>カカク</t>
    </rPh>
    <phoneticPr fontId="2"/>
  </si>
  <si>
    <t>消防団員を１名雇用している</t>
    <rPh sb="0" eb="3">
      <t>ショウボウダン</t>
    </rPh>
    <rPh sb="3" eb="4">
      <t>イン</t>
    </rPh>
    <rPh sb="6" eb="7">
      <t>メイ</t>
    </rPh>
    <rPh sb="7" eb="9">
      <t>コヨウ</t>
    </rPh>
    <phoneticPr fontId="2"/>
  </si>
  <si>
    <t>事 業 所</t>
    <rPh sb="0" eb="1">
      <t>コト</t>
    </rPh>
    <rPh sb="2" eb="3">
      <t>ゴウ</t>
    </rPh>
    <rPh sb="4" eb="5">
      <t>トコロ</t>
    </rPh>
    <phoneticPr fontId="2"/>
  </si>
  <si>
    <t>そ の 他</t>
    <rPh sb="4" eb="5">
      <t>タ</t>
    </rPh>
    <phoneticPr fontId="2"/>
  </si>
  <si>
    <t>優秀技術者
　　　表彰歴</t>
    <phoneticPr fontId="2"/>
  </si>
  <si>
    <r>
      <t xml:space="preserve">継続教育(CPD)の
取組状況
</t>
    </r>
    <r>
      <rPr>
        <sz val="10"/>
        <rFont val="ＭＳ ゴシック"/>
        <family val="3"/>
        <charset val="128"/>
      </rPr>
      <t>(建築工事以外に適用)</t>
    </r>
    <rPh sb="17" eb="19">
      <t>ケンチク</t>
    </rPh>
    <rPh sb="19" eb="21">
      <t>コウジ</t>
    </rPh>
    <rPh sb="21" eb="23">
      <t>イガイ</t>
    </rPh>
    <rPh sb="24" eb="26">
      <t>テキヨウ</t>
    </rPh>
    <phoneticPr fontId="2"/>
  </si>
  <si>
    <t>若手・女性
技術者の活用</t>
    <phoneticPr fontId="2"/>
  </si>
  <si>
    <t>工　事　概　要</t>
    <rPh sb="0" eb="1">
      <t>コウ</t>
    </rPh>
    <rPh sb="2" eb="3">
      <t>コト</t>
    </rPh>
    <rPh sb="4" eb="5">
      <t>ガイ</t>
    </rPh>
    <rPh sb="6" eb="7">
      <t>ヨウ</t>
    </rPh>
    <phoneticPr fontId="2"/>
  </si>
  <si>
    <t>入 札 参 加 資 格</t>
    <rPh sb="0" eb="1">
      <t>ニュウ</t>
    </rPh>
    <rPh sb="2" eb="3">
      <t>サツ</t>
    </rPh>
    <rPh sb="4" eb="5">
      <t>サン</t>
    </rPh>
    <rPh sb="6" eb="7">
      <t>カ</t>
    </rPh>
    <rPh sb="8" eb="9">
      <t>シ</t>
    </rPh>
    <rPh sb="10" eb="11">
      <t>カク</t>
    </rPh>
    <phoneticPr fontId="2"/>
  </si>
  <si>
    <t>類似案件（mail形式）</t>
    <phoneticPr fontId="2"/>
  </si>
  <si>
    <t>R05-5-1</t>
    <phoneticPr fontId="2"/>
  </si>
  <si>
    <t>R05-5-1-3R5M7</t>
    <phoneticPr fontId="2"/>
  </si>
  <si>
    <t>工　事　概　要</t>
    <phoneticPr fontId="2"/>
  </si>
  <si>
    <t>入 札 参 加 資 格</t>
    <phoneticPr fontId="2"/>
  </si>
  <si>
    <t>主要地方道○線他7路線汚水管布設工事</t>
    <phoneticPr fontId="2"/>
  </si>
  <si>
    <t>○○市公共下水道全体計画に基づき生活環境の向上及び水質保全を図るための下水道工事</t>
    <phoneticPr fontId="2"/>
  </si>
  <si>
    <t>○○市銀座町地内</t>
    <phoneticPr fontId="2"/>
  </si>
  <si>
    <t>○○市三笠日光町地内</t>
    <phoneticPr fontId="2"/>
  </si>
  <si>
    <t>施工延長　Ｌ＝３００ｍ</t>
    <phoneticPr fontId="2"/>
  </si>
  <si>
    <t xml:space="preserve">○○線道路改良工事  </t>
    <rPh sb="3" eb="7">
      <t>ドウロカイリョウ</t>
    </rPh>
    <phoneticPr fontId="2"/>
  </si>
  <si>
    <t>生活環境の向上を図るための道路改良工事</t>
    <rPh sb="13" eb="17">
      <t>ドウロカイリョウ</t>
    </rPh>
    <phoneticPr fontId="2"/>
  </si>
  <si>
    <t>可変側溝  Ｌ＝４７０ｍ</t>
    <phoneticPr fontId="2"/>
  </si>
  <si>
    <t>小型重量式擁壁　Ｌ＝１３０ｍ　ｈ＝１．２ｍ</t>
    <rPh sb="0" eb="5">
      <t>コガタジュウリョウシキ</t>
    </rPh>
    <rPh sb="5" eb="7">
      <t>ヨウヘキ</t>
    </rPh>
    <phoneticPr fontId="2"/>
  </si>
  <si>
    <t>舗装工　　Ａ＝１，６００ｍ2</t>
    <rPh sb="0" eb="3">
      <t>ホソウコウ</t>
    </rPh>
    <phoneticPr fontId="2"/>
  </si>
  <si>
    <t>防護柵工　Ｌ＝４００ｍ</t>
    <rPh sb="0" eb="4">
      <t>ボウゴサクコウ</t>
    </rPh>
    <phoneticPr fontId="2"/>
  </si>
  <si>
    <t xml:space="preserve">施工延長　Ｌ＝９３６．２ｍ </t>
    <phoneticPr fontId="2"/>
  </si>
  <si>
    <t>圧送管　　HIVP Ｌ＝５９．５ｍ</t>
    <rPh sb="0" eb="1">
      <t>アツ</t>
    </rPh>
    <rPh sb="1" eb="2">
      <t>ソウ</t>
    </rPh>
    <rPh sb="2" eb="3">
      <t>カン</t>
    </rPh>
    <phoneticPr fontId="2"/>
  </si>
  <si>
    <t>本    管　VU  Ｌ＝９３６ｍ</t>
    <rPh sb="0" eb="1">
      <t>ホン</t>
    </rPh>
    <rPh sb="5" eb="6">
      <t>カン</t>
    </rPh>
    <phoneticPr fontId="2"/>
  </si>
  <si>
    <t>取付管 φ100　　６７箇所</t>
    <rPh sb="0" eb="2">
      <t>トリツケ</t>
    </rPh>
    <rPh sb="2" eb="3">
      <t>カン</t>
    </rPh>
    <rPh sb="12" eb="14">
      <t>カショ</t>
    </rPh>
    <phoneticPr fontId="2"/>
  </si>
  <si>
    <t>入　孔　　　　　５７箇所</t>
    <phoneticPr fontId="2"/>
  </si>
  <si>
    <t>６００点以上</t>
    <rPh sb="3" eb="4">
      <t>テン</t>
    </rPh>
    <rPh sb="4" eb="6">
      <t>イジョウ</t>
    </rPh>
    <phoneticPr fontId="2"/>
  </si>
  <si>
    <t xml:space="preserve">○○市内に本社又は支店・営業所を有すること </t>
    <phoneticPr fontId="2"/>
  </si>
  <si>
    <t>３０者</t>
    <rPh sb="2" eb="3">
      <t>シャ</t>
    </rPh>
    <phoneticPr fontId="2"/>
  </si>
  <si>
    <t>２５者</t>
    <rPh sb="2" eb="3">
      <t>シャ</t>
    </rPh>
    <phoneticPr fontId="2"/>
  </si>
  <si>
    <t>代表案件審査会</t>
    <phoneticPr fontId="2"/>
  </si>
  <si>
    <t>審　査　日</t>
    <phoneticPr fontId="2"/>
  </si>
  <si>
    <t>代表案件の評価基準</t>
    <phoneticPr fontId="2"/>
  </si>
  <si>
    <t>【代 表 案 件 の 設 定】</t>
    <rPh sb="1" eb="2">
      <t>ダイ</t>
    </rPh>
    <rPh sb="3" eb="4">
      <t>ヒョウ</t>
    </rPh>
    <rPh sb="5" eb="6">
      <t>アン</t>
    </rPh>
    <rPh sb="7" eb="8">
      <t>ケン</t>
    </rPh>
    <rPh sb="11" eb="12">
      <t>セツ</t>
    </rPh>
    <rPh sb="13" eb="14">
      <t>サダム</t>
    </rPh>
    <phoneticPr fontId="2"/>
  </si>
  <si>
    <t>７５点以上</t>
    <phoneticPr fontId="2"/>
  </si>
  <si>
    <t>７３点以上７５点未満</t>
    <phoneticPr fontId="2"/>
  </si>
  <si>
    <t>７３点未満又は実績なし</t>
    <phoneticPr fontId="2"/>
  </si>
  <si>
    <t>土木一式工事で元請として請負金額4,500万円以上の施工実績</t>
    <phoneticPr fontId="2"/>
  </si>
  <si>
    <t>土木一式工事で元請として請負金額2,300万円以上の施工実績</t>
    <phoneticPr fontId="2"/>
  </si>
  <si>
    <t>上記実績なし</t>
    <rPh sb="0" eb="4">
      <t>ジョウキジッセキ</t>
    </rPh>
    <phoneticPr fontId="2"/>
  </si>
  <si>
    <t>【類 似 案 件 の 設 定】</t>
    <rPh sb="1" eb="2">
      <t>ルイ</t>
    </rPh>
    <rPh sb="3" eb="4">
      <t>ニ</t>
    </rPh>
    <rPh sb="5" eb="6">
      <t>アン</t>
    </rPh>
    <rPh sb="7" eb="8">
      <t>ケン</t>
    </rPh>
    <rPh sb="11" eb="12">
      <t>セツ</t>
    </rPh>
    <rPh sb="13" eb="14">
      <t>サダム</t>
    </rPh>
    <phoneticPr fontId="2"/>
  </si>
  <si>
    <t>総合評価様式２－２</t>
    <rPh sb="0" eb="2">
      <t>ソウゴウ</t>
    </rPh>
    <rPh sb="2" eb="4">
      <t>ヒョウカ</t>
    </rPh>
    <rPh sb="4" eb="6">
      <t>ヨウシキ</t>
    </rPh>
    <phoneticPr fontId="2"/>
  </si>
  <si>
    <t>類似案件の評価基準</t>
    <phoneticPr fontId="2"/>
  </si>
  <si>
    <t>過去に労働安全衛生分野表彰歴あり、かつ直近３か年度に□□市からの工事事故等による資格停止措置なし</t>
    <rPh sb="0" eb="2">
      <t>カコ</t>
    </rPh>
    <rPh sb="3" eb="5">
      <t>ロウドウ</t>
    </rPh>
    <rPh sb="5" eb="7">
      <t>アンゼン</t>
    </rPh>
    <rPh sb="7" eb="9">
      <t>エイセイ</t>
    </rPh>
    <rPh sb="9" eb="11">
      <t>ブンヤ</t>
    </rPh>
    <rPh sb="11" eb="13">
      <t>ヒョウショウ</t>
    </rPh>
    <rPh sb="13" eb="14">
      <t>レキ</t>
    </rPh>
    <rPh sb="28" eb="29">
      <t>シ</t>
    </rPh>
    <phoneticPr fontId="2"/>
  </si>
  <si>
    <t>過去に労働安全衛生分野表彰歴なし、かつ直近３か年度に□□市からの工事事故等による入札参加資格停止措置なし、若しくは過去に労働安全衛生分野表彰歴があり、かつ直近３か年度に□□市からの工事事故等による入札参加資格停止措置あり</t>
    <rPh sb="28" eb="29">
      <t>シ</t>
    </rPh>
    <rPh sb="86" eb="87">
      <t>シ</t>
    </rPh>
    <phoneticPr fontId="2"/>
  </si>
  <si>
    <t>過去に労働安全衛生分野表彰歴なし、かつ直近３か年度に□□市からの工事事故等による資格停止措置あり</t>
    <rPh sb="9" eb="11">
      <t>ブンヤ</t>
    </rPh>
    <rPh sb="19" eb="21">
      <t>チョッキン</t>
    </rPh>
    <rPh sb="23" eb="25">
      <t>ネンド</t>
    </rPh>
    <rPh sb="28" eb="29">
      <t>シ</t>
    </rPh>
    <rPh sb="40" eb="42">
      <t>シカク</t>
    </rPh>
    <rPh sb="42" eb="44">
      <t>テイシ</t>
    </rPh>
    <rPh sb="44" eb="46">
      <t>ソチ</t>
    </rPh>
    <phoneticPr fontId="2"/>
  </si>
  <si>
    <t>代表案件と同じ</t>
    <rPh sb="0" eb="4">
      <t>ダイヒョウアンケン</t>
    </rPh>
    <rPh sb="5" eb="6">
      <t>オナ</t>
    </rPh>
    <phoneticPr fontId="2"/>
  </si>
  <si>
    <t>【定義】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2"/>
  </si>
  <si>
    <t>【定義】
・国、県及び当該市町村発注工事の全てまたはいずれかを対象</t>
    <phoneticPr fontId="2"/>
  </si>
  <si>
    <t>７４点未満又は実績なし</t>
    <phoneticPr fontId="2"/>
  </si>
  <si>
    <t>７４点以上７６点未満</t>
    <phoneticPr fontId="2"/>
  </si>
  <si>
    <t>７６点以上</t>
    <phoneticPr fontId="2"/>
  </si>
  <si>
    <t>直近３過年度の平均点での見直し</t>
    <rPh sb="0" eb="2">
      <t>チョッキン</t>
    </rPh>
    <rPh sb="3" eb="6">
      <t>カネンド</t>
    </rPh>
    <rPh sb="7" eb="10">
      <t>ヘイキンテン</t>
    </rPh>
    <rPh sb="12" eb="14">
      <t>ミナオ</t>
    </rPh>
    <phoneticPr fontId="2"/>
  </si>
  <si>
    <t>土木一式工事で元請として請負金額2,000万円以上の施工実績</t>
    <phoneticPr fontId="2"/>
  </si>
  <si>
    <t>過去１０年間に公共道路改良工事で工事費1,400万円以上の施工実績</t>
    <rPh sb="24" eb="26">
      <t>マンエン</t>
    </rPh>
    <phoneticPr fontId="2"/>
  </si>
  <si>
    <t>５７０点以上</t>
    <phoneticPr fontId="2"/>
  </si>
  <si>
    <t>過去１０年間に公共下水道工事で工事費1,200万円以上の施工実績</t>
    <rPh sb="23" eb="25">
      <t>マンエン</t>
    </rPh>
    <phoneticPr fontId="2"/>
  </si>
  <si>
    <t>土木一式工事で元請として請負金額4,000万円以上の施工実績</t>
    <phoneticPr fontId="2"/>
  </si>
  <si>
    <t>当該工事の工事費の１０割程度</t>
    <rPh sb="0" eb="4">
      <t>トウガイコウジ</t>
    </rPh>
    <rPh sb="5" eb="8">
      <t>コウジヒ</t>
    </rPh>
    <rPh sb="11" eb="14">
      <t>ワリテイド</t>
    </rPh>
    <phoneticPr fontId="2"/>
  </si>
  <si>
    <t>当該工事の工事費の５割程度</t>
    <phoneticPr fontId="2"/>
  </si>
  <si>
    <t>元請負の監理（又は主任）技術者、特定監理技術者若しくは現場代理人としての従事した実績</t>
    <rPh sb="16" eb="23">
      <t>トクテイカンリギジュツシャ</t>
    </rPh>
    <phoneticPr fontId="2"/>
  </si>
  <si>
    <t>○○市内に本店あり</t>
    <rPh sb="2" eb="4">
      <t>シナイ</t>
    </rPh>
    <rPh sb="5" eb="7">
      <t>ホンテン</t>
    </rPh>
    <phoneticPr fontId="2"/>
  </si>
  <si>
    <t>○○市内に本店なし</t>
    <phoneticPr fontId="2"/>
  </si>
  <si>
    <t>発注者との協定に参加あり又は直近５か年度のうちで同等の活動実績あり</t>
    <rPh sb="0" eb="3">
      <t>ハッチュウシャ</t>
    </rPh>
    <rPh sb="5" eb="7">
      <t>キョウテイ</t>
    </rPh>
    <rPh sb="8" eb="10">
      <t>サンカ</t>
    </rPh>
    <rPh sb="12" eb="13">
      <t>マタ</t>
    </rPh>
    <rPh sb="14" eb="15">
      <t>チョク</t>
    </rPh>
    <rPh sb="15" eb="16">
      <t>キン</t>
    </rPh>
    <rPh sb="18" eb="20">
      <t>ネンド</t>
    </rPh>
    <rPh sb="24" eb="26">
      <t>ドウトウ</t>
    </rPh>
    <rPh sb="27" eb="29">
      <t>カツドウ</t>
    </rPh>
    <rPh sb="29" eb="31">
      <t>ジッセキ</t>
    </rPh>
    <phoneticPr fontId="2"/>
  </si>
  <si>
    <t>岐阜県又は県内市町村との協定に参加あり又は直近５か年度のうちで同等の活動実績あり</t>
    <rPh sb="0" eb="3">
      <t>ギフケン</t>
    </rPh>
    <rPh sb="3" eb="4">
      <t>マタ</t>
    </rPh>
    <rPh sb="5" eb="6">
      <t>ケン</t>
    </rPh>
    <rPh sb="6" eb="7">
      <t>ナイ</t>
    </rPh>
    <rPh sb="7" eb="10">
      <t>シチョウソン</t>
    </rPh>
    <rPh sb="12" eb="14">
      <t>キョウテイ</t>
    </rPh>
    <rPh sb="15" eb="17">
      <t>サンカ</t>
    </rPh>
    <rPh sb="19" eb="20">
      <t>マタ</t>
    </rPh>
    <rPh sb="21" eb="22">
      <t>チョク</t>
    </rPh>
    <rPh sb="22" eb="23">
      <t>キン</t>
    </rPh>
    <rPh sb="25" eb="27">
      <t>ネンド</t>
    </rPh>
    <rPh sb="31" eb="33">
      <t>ドウトウ</t>
    </rPh>
    <rPh sb="34" eb="36">
      <t>カツドウ</t>
    </rPh>
    <rPh sb="36" eb="38">
      <t>ジッセキ</t>
    </rPh>
    <phoneticPr fontId="2"/>
  </si>
  <si>
    <t>○○市との協定に参加あり</t>
    <rPh sb="2" eb="3">
      <t>シ</t>
    </rPh>
    <rPh sb="5" eb="7">
      <t>キョウテイ</t>
    </rPh>
    <rPh sb="8" eb="10">
      <t>サンカ</t>
    </rPh>
    <phoneticPr fontId="2"/>
  </si>
  <si>
    <t>※地域の防災活動に対する協力体制や雇用している消防団員の活動環境を整備している企業を評価するため、「消防団協力事業所表示制度」の認定の有無も考慮して設定することが望ましい。</t>
    <rPh sb="1" eb="3">
      <t>チイキ</t>
    </rPh>
    <rPh sb="4" eb="6">
      <t>ボウサイ</t>
    </rPh>
    <rPh sb="6" eb="8">
      <t>カツドウ</t>
    </rPh>
    <rPh sb="9" eb="10">
      <t>タイ</t>
    </rPh>
    <rPh sb="12" eb="16">
      <t>キョウリョクタイセイ</t>
    </rPh>
    <rPh sb="17" eb="19">
      <t>コヨウ</t>
    </rPh>
    <rPh sb="23" eb="27">
      <t>ショウボウダンイン</t>
    </rPh>
    <rPh sb="28" eb="32">
      <t>カツドウカンキョウ</t>
    </rPh>
    <rPh sb="33" eb="35">
      <t>セイビ</t>
    </rPh>
    <rPh sb="39" eb="41">
      <t>キギョウ</t>
    </rPh>
    <rPh sb="42" eb="44">
      <t>ヒョウカ</t>
    </rPh>
    <phoneticPr fontId="2"/>
  </si>
  <si>
    <t>実績なし</t>
    <rPh sb="0" eb="2">
      <t>ジッセキ</t>
    </rPh>
    <phoneticPr fontId="2"/>
  </si>
  <si>
    <t>Ｒ６年度からの標準項目を適用する</t>
    <rPh sb="2" eb="4">
      <t>ネンド</t>
    </rPh>
    <rPh sb="7" eb="11">
      <t>ヒョウジュンコウモク</t>
    </rPh>
    <rPh sb="12" eb="14">
      <t>テキヨウ</t>
    </rPh>
    <phoneticPr fontId="2"/>
  </si>
  <si>
    <t>□□委員</t>
    <rPh sb="2" eb="4">
      <t>イイン</t>
    </rPh>
    <phoneticPr fontId="2"/>
  </si>
  <si>
    <t>水野和憲</t>
    <rPh sb="0" eb="2">
      <t>ミズノ</t>
    </rPh>
    <rPh sb="2" eb="4">
      <t>カズノリ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</si>
</sst>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0.0;&quot;▲ &quot;0.0"/>
    <numFmt numFmtId="177" formatCode="0.00;&quot;▲ &quot;0.00"/>
    <numFmt numFmtId="178" formatCode="0.00_);[Red]\(0.00\)"/>
    <numFmt numFmtId="179" formatCode="[$-411]ggge&quot;年&quot;m&quot;月&quot;d&quot;日&quot;;@"/>
    <numFmt numFmtId="180" formatCode="0.00_ ;[Red]\-0.00\ "/>
    <numFmt numFmtId="181" formatCode="0.00_ "/>
    <numFmt numFmtId="182" formatCode="###&quot;日間&quot;"/>
    <numFmt numFmtId="183" formatCode="#,##0_ "/>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sz val="14"/>
      <name val="ＭＳ Ｐゴシック"/>
      <family val="3"/>
      <charset val="128"/>
    </font>
    <font>
      <b/>
      <sz val="12"/>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u/>
      <sz val="8.25"/>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4"/>
      <name val="ＭＳ Ｐゴシック"/>
      <family val="3"/>
      <charset val="128"/>
    </font>
    <font>
      <sz val="12"/>
      <name val="ＭＳ ゴシック"/>
      <family val="3"/>
      <charset val="128"/>
    </font>
    <font>
      <b/>
      <sz val="18"/>
      <name val="ＭＳ ゴシック"/>
      <family val="3"/>
      <charset val="128"/>
    </font>
    <font>
      <b/>
      <sz val="16"/>
      <name val="ＭＳ ゴシック"/>
      <family val="3"/>
      <charset val="128"/>
    </font>
    <font>
      <sz val="16"/>
      <name val="ＭＳ ゴシック"/>
      <family val="3"/>
      <charset val="128"/>
    </font>
    <font>
      <b/>
      <sz val="14"/>
      <name val="ＭＳ ゴシック"/>
      <family val="3"/>
      <charset val="128"/>
    </font>
    <font>
      <sz val="11"/>
      <name val="ＭＳ ゴシック"/>
      <family val="3"/>
      <charset val="128"/>
    </font>
    <font>
      <sz val="14"/>
      <name val="ＭＳ ゴシック"/>
      <family val="3"/>
      <charset val="128"/>
    </font>
    <font>
      <b/>
      <sz val="11"/>
      <name val="ＭＳ ゴシック"/>
      <family val="3"/>
      <charset val="128"/>
    </font>
    <font>
      <b/>
      <sz val="12"/>
      <name val="ＭＳ ゴシック"/>
      <family val="3"/>
      <charset val="128"/>
    </font>
    <font>
      <sz val="10"/>
      <name val="ＭＳ ゴシック"/>
      <family val="3"/>
      <charset val="128"/>
    </font>
    <font>
      <sz val="9"/>
      <name val="ＭＳ ゴシック"/>
      <family val="3"/>
      <charset val="128"/>
    </font>
    <font>
      <sz val="10"/>
      <color indexed="81"/>
      <name val="ＭＳ 明朝"/>
      <family val="1"/>
      <charset val="128"/>
    </font>
    <font>
      <sz val="13"/>
      <name val="ＭＳ ゴシック"/>
      <family val="3"/>
      <charset val="128"/>
    </font>
    <font>
      <sz val="12"/>
      <color theme="0" tint="-0.249977111117893"/>
      <name val="ＭＳ ゴシック"/>
      <family val="3"/>
      <charset val="128"/>
    </font>
    <font>
      <u/>
      <sz val="12"/>
      <name val="ＭＳ Ｐゴシック"/>
      <family val="3"/>
      <charset val="128"/>
    </font>
    <font>
      <sz val="10"/>
      <color indexed="81"/>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rgb="FFCCFFCC"/>
        <bgColor indexed="64"/>
      </patternFill>
    </fill>
    <fill>
      <patternFill patternType="solid">
        <fgColor theme="0" tint="-0.14999847407452621"/>
        <bgColor indexed="64"/>
      </patternFill>
    </fill>
    <fill>
      <patternFill patternType="solid">
        <fgColor theme="5" tint="0.59996337778862885"/>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
      <left style="medium">
        <color indexed="64"/>
      </left>
      <right/>
      <top/>
      <bottom/>
      <diagonal/>
    </border>
    <border>
      <left/>
      <right/>
      <top style="double">
        <color indexed="64"/>
      </top>
      <bottom style="double">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thick">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double">
        <color indexed="64"/>
      </top>
      <bottom/>
      <diagonal/>
    </border>
    <border>
      <left style="thin">
        <color indexed="64"/>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46">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 fillId="0" borderId="0"/>
    <xf numFmtId="0" fontId="1" fillId="0" borderId="0"/>
    <xf numFmtId="0" fontId="1" fillId="0" borderId="0"/>
    <xf numFmtId="0" fontId="27" fillId="4" borderId="0" applyNumberFormat="0" applyBorder="0" applyAlignment="0" applyProtection="0">
      <alignment vertical="center"/>
    </xf>
  </cellStyleXfs>
  <cellXfs count="699">
    <xf numFmtId="0" fontId="0" fillId="0" borderId="0" xfId="0">
      <alignment vertical="center"/>
    </xf>
    <xf numFmtId="0" fontId="1" fillId="0" borderId="0" xfId="44" applyAlignment="1">
      <alignment vertical="center"/>
    </xf>
    <xf numFmtId="0" fontId="4" fillId="24" borderId="0" xfId="44" applyFont="1" applyFill="1" applyAlignment="1">
      <alignment horizontal="left" vertical="center"/>
    </xf>
    <xf numFmtId="0" fontId="3" fillId="0" borderId="11" xfId="44" applyFont="1" applyBorder="1" applyAlignment="1">
      <alignment vertical="center"/>
    </xf>
    <xf numFmtId="0" fontId="1" fillId="0" borderId="12" xfId="44" applyBorder="1" applyAlignment="1">
      <alignment vertical="center" wrapText="1"/>
    </xf>
    <xf numFmtId="0" fontId="6" fillId="0" borderId="10" xfId="44" applyFont="1" applyBorder="1" applyAlignment="1">
      <alignment horizontal="right" vertical="center" wrapText="1"/>
    </xf>
    <xf numFmtId="0" fontId="3" fillId="0" borderId="0" xfId="44" applyFont="1" applyAlignment="1">
      <alignment vertical="center" wrapText="1"/>
    </xf>
    <xf numFmtId="0" fontId="8" fillId="0" borderId="10" xfId="44" applyFont="1" applyBorder="1" applyAlignment="1">
      <alignment horizontal="right" vertical="center" wrapText="1"/>
    </xf>
    <xf numFmtId="0" fontId="6" fillId="0" borderId="0" xfId="44" applyFont="1" applyAlignment="1">
      <alignment horizontal="right" vertical="center" wrapText="1"/>
    </xf>
    <xf numFmtId="0" fontId="6" fillId="0" borderId="0" xfId="43" applyFont="1" applyAlignment="1">
      <alignment horizontal="right" vertical="center" wrapText="1"/>
    </xf>
    <xf numFmtId="0" fontId="5" fillId="0" borderId="16" xfId="44" applyFont="1" applyBorder="1" applyAlignment="1">
      <alignment vertical="center"/>
    </xf>
    <xf numFmtId="0" fontId="5" fillId="0" borderId="17" xfId="44" applyFont="1" applyBorder="1" applyAlignment="1">
      <alignment vertical="center"/>
    </xf>
    <xf numFmtId="0" fontId="8" fillId="0" borderId="10" xfId="44" applyFont="1" applyBorder="1" applyAlignment="1">
      <alignment horizontal="center" vertical="center"/>
    </xf>
    <xf numFmtId="0" fontId="5" fillId="0" borderId="19" xfId="44" applyFont="1" applyBorder="1" applyAlignment="1">
      <alignment vertical="center"/>
    </xf>
    <xf numFmtId="0" fontId="5" fillId="0" borderId="12" xfId="0" applyFont="1" applyBorder="1" applyAlignment="1">
      <alignment horizontal="center" vertical="center"/>
    </xf>
    <xf numFmtId="0" fontId="5" fillId="0" borderId="12" xfId="44" applyFont="1" applyBorder="1" applyAlignment="1">
      <alignment vertical="center" wrapText="1"/>
    </xf>
    <xf numFmtId="0" fontId="5" fillId="0" borderId="0" xfId="44" applyFont="1" applyAlignment="1">
      <alignment horizontal="center" vertical="center"/>
    </xf>
    <xf numFmtId="0" fontId="5" fillId="0" borderId="0" xfId="44" applyFont="1" applyAlignment="1">
      <alignment vertical="center" wrapText="1"/>
    </xf>
    <xf numFmtId="0" fontId="5" fillId="0" borderId="0" xfId="44" applyFont="1" applyAlignment="1">
      <alignment vertical="center"/>
    </xf>
    <xf numFmtId="0" fontId="6" fillId="0" borderId="10" xfId="44" applyFont="1" applyBorder="1" applyAlignment="1">
      <alignment horizontal="center" vertical="center"/>
    </xf>
    <xf numFmtId="0" fontId="9" fillId="0" borderId="13" xfId="44" applyFont="1" applyBorder="1" applyAlignment="1">
      <alignment vertical="center"/>
    </xf>
    <xf numFmtId="0" fontId="9" fillId="0" borderId="0" xfId="44" applyFont="1" applyAlignment="1">
      <alignment vertical="center"/>
    </xf>
    <xf numFmtId="0" fontId="1" fillId="0" borderId="0" xfId="0" applyFont="1" applyAlignment="1">
      <alignment horizontal="center" vertical="center"/>
    </xf>
    <xf numFmtId="0" fontId="5" fillId="0" borderId="19" xfId="44" applyFont="1" applyBorder="1" applyAlignment="1">
      <alignment vertical="center" wrapText="1"/>
    </xf>
    <xf numFmtId="0" fontId="5" fillId="0" borderId="19" xfId="44" applyFont="1" applyBorder="1" applyAlignment="1">
      <alignment horizontal="center" vertical="center" wrapText="1"/>
    </xf>
    <xf numFmtId="0" fontId="5" fillId="0" borderId="17" xfId="44" applyFont="1" applyBorder="1" applyAlignment="1">
      <alignment horizontal="center" vertical="center" shrinkToFit="1"/>
    </xf>
    <xf numFmtId="0" fontId="5" fillId="0" borderId="37" xfId="44" applyFont="1" applyBorder="1" applyAlignment="1">
      <alignment vertical="center"/>
    </xf>
    <xf numFmtId="0" fontId="1" fillId="0" borderId="27" xfId="44" applyBorder="1" applyAlignment="1">
      <alignment vertical="center"/>
    </xf>
    <xf numFmtId="0" fontId="1" fillId="0" borderId="0" xfId="44" applyAlignment="1">
      <alignment horizontal="center" vertical="center"/>
    </xf>
    <xf numFmtId="0" fontId="7" fillId="0" borderId="12" xfId="44" applyFont="1" applyBorder="1" applyAlignment="1">
      <alignment vertical="center"/>
    </xf>
    <xf numFmtId="0" fontId="7" fillId="0" borderId="0" xfId="44" applyFont="1" applyAlignment="1">
      <alignment vertical="center"/>
    </xf>
    <xf numFmtId="0" fontId="28" fillId="0" borderId="16" xfId="28" applyFont="1" applyFill="1" applyBorder="1" applyAlignment="1" applyProtection="1">
      <alignment vertical="center"/>
    </xf>
    <xf numFmtId="0" fontId="28" fillId="0" borderId="17" xfId="28" applyFont="1" applyFill="1" applyBorder="1" applyAlignment="1" applyProtection="1">
      <alignment vertical="center"/>
    </xf>
    <xf numFmtId="0" fontId="5" fillId="0" borderId="0" xfId="0" applyFont="1">
      <alignment vertical="center"/>
    </xf>
    <xf numFmtId="0" fontId="9" fillId="0" borderId="12" xfId="44" applyFont="1" applyBorder="1" applyAlignment="1">
      <alignment vertical="center"/>
    </xf>
    <xf numFmtId="0" fontId="1" fillId="26" borderId="0" xfId="44" applyFill="1" applyAlignment="1">
      <alignment vertical="center"/>
    </xf>
    <xf numFmtId="0" fontId="1" fillId="0" borderId="37" xfId="44" applyBorder="1" applyAlignment="1">
      <alignment vertical="center"/>
    </xf>
    <xf numFmtId="0" fontId="29" fillId="0" borderId="28" xfId="0" applyFont="1" applyBorder="1">
      <alignment vertical="center"/>
    </xf>
    <xf numFmtId="0" fontId="9" fillId="0" borderId="73" xfId="44" applyFont="1" applyBorder="1" applyAlignment="1">
      <alignment vertical="center"/>
    </xf>
    <xf numFmtId="0" fontId="9" fillId="0" borderId="74" xfId="44" applyFont="1" applyBorder="1" applyAlignment="1">
      <alignment vertical="center"/>
    </xf>
    <xf numFmtId="0" fontId="9" fillId="0" borderId="73" xfId="44" applyFont="1" applyBorder="1" applyAlignment="1">
      <alignment vertical="center" wrapText="1"/>
    </xf>
    <xf numFmtId="49" fontId="9" fillId="0" borderId="74" xfId="44" quotePrefix="1" applyNumberFormat="1" applyFont="1" applyBorder="1" applyAlignment="1">
      <alignment vertical="center" wrapText="1"/>
    </xf>
    <xf numFmtId="0" fontId="33" fillId="0" borderId="0" xfId="44" applyFont="1" applyAlignment="1">
      <alignment vertical="center"/>
    </xf>
    <xf numFmtId="0" fontId="35" fillId="0" borderId="0" xfId="44" applyFont="1" applyAlignment="1">
      <alignment vertical="center"/>
    </xf>
    <xf numFmtId="0" fontId="33" fillId="0" borderId="10" xfId="44" applyFont="1" applyBorder="1" applyAlignment="1">
      <alignment horizontal="center" vertical="center"/>
    </xf>
    <xf numFmtId="0" fontId="33" fillId="0" borderId="19" xfId="44" applyFont="1" applyBorder="1" applyAlignment="1">
      <alignment vertical="center"/>
    </xf>
    <xf numFmtId="0" fontId="35" fillId="0" borderId="32" xfId="44" applyFont="1" applyBorder="1" applyAlignment="1">
      <alignment vertical="center"/>
    </xf>
    <xf numFmtId="0" fontId="35" fillId="0" borderId="11" xfId="44" applyFont="1" applyBorder="1" applyAlignment="1">
      <alignment vertical="center"/>
    </xf>
    <xf numFmtId="0" fontId="35" fillId="0" borderId="33" xfId="44" applyFont="1" applyBorder="1" applyAlignment="1">
      <alignment vertical="center"/>
    </xf>
    <xf numFmtId="0" fontId="33" fillId="0" borderId="32" xfId="44" applyFont="1" applyBorder="1" applyAlignment="1">
      <alignment horizontal="center" vertical="center"/>
    </xf>
    <xf numFmtId="0" fontId="9" fillId="0" borderId="19" xfId="44" applyFont="1" applyBorder="1" applyAlignment="1">
      <alignment vertical="center" wrapText="1"/>
    </xf>
    <xf numFmtId="0" fontId="9" fillId="0" borderId="16" xfId="44" applyFont="1" applyBorder="1" applyAlignment="1">
      <alignment vertical="center" wrapText="1"/>
    </xf>
    <xf numFmtId="0" fontId="35" fillId="0" borderId="26" xfId="44" applyFont="1" applyBorder="1" applyAlignment="1">
      <alignment horizontal="center" vertical="center"/>
    </xf>
    <xf numFmtId="0" fontId="35" fillId="0" borderId="27" xfId="44" applyFont="1" applyBorder="1" applyAlignment="1">
      <alignment horizontal="center" vertical="center"/>
    </xf>
    <xf numFmtId="0" fontId="35" fillId="0" borderId="28" xfId="0" applyFont="1" applyBorder="1">
      <alignment vertical="center"/>
    </xf>
    <xf numFmtId="0" fontId="35" fillId="0" borderId="42" xfId="44" applyFont="1" applyBorder="1" applyAlignment="1">
      <alignment horizontal="center" vertical="center"/>
    </xf>
    <xf numFmtId="0" fontId="35" fillId="0" borderId="28" xfId="44" applyFont="1" applyBorder="1" applyAlignment="1">
      <alignment vertical="center"/>
    </xf>
    <xf numFmtId="0" fontId="35" fillId="0" borderId="48" xfId="44" applyFont="1" applyBorder="1" applyAlignment="1">
      <alignment horizontal="center" vertical="center"/>
    </xf>
    <xf numFmtId="0" fontId="35" fillId="0" borderId="31" xfId="0" applyFont="1" applyBorder="1">
      <alignment vertical="center"/>
    </xf>
    <xf numFmtId="0" fontId="29" fillId="0" borderId="30" xfId="0" applyFont="1" applyBorder="1" applyAlignment="1">
      <alignment vertical="center" wrapText="1"/>
    </xf>
    <xf numFmtId="0" fontId="35" fillId="0" borderId="27" xfId="44" applyFont="1" applyBorder="1" applyAlignment="1">
      <alignment vertical="center"/>
    </xf>
    <xf numFmtId="0" fontId="33" fillId="0" borderId="27" xfId="44" applyFont="1" applyBorder="1" applyAlignment="1">
      <alignment horizontal="center" vertical="center"/>
    </xf>
    <xf numFmtId="0" fontId="35" fillId="0" borderId="42" xfId="44" applyFont="1" applyBorder="1" applyAlignment="1">
      <alignment vertical="center"/>
    </xf>
    <xf numFmtId="0" fontId="35" fillId="0" borderId="48" xfId="44" applyFont="1" applyBorder="1" applyAlignment="1">
      <alignment vertical="center"/>
    </xf>
    <xf numFmtId="0" fontId="35" fillId="0" borderId="29" xfId="44" applyFont="1" applyBorder="1" applyAlignment="1">
      <alignment vertical="center"/>
    </xf>
    <xf numFmtId="0" fontId="35" fillId="0" borderId="45" xfId="44" applyFont="1" applyBorder="1" applyAlignment="1">
      <alignment vertical="center"/>
    </xf>
    <xf numFmtId="0" fontId="35" fillId="0" borderId="49" xfId="0" applyFont="1" applyBorder="1" applyAlignment="1">
      <alignment horizontal="center" vertical="center"/>
    </xf>
    <xf numFmtId="0" fontId="33" fillId="0" borderId="0" xfId="0" applyFont="1" applyAlignment="1">
      <alignment horizontal="center" vertical="center"/>
    </xf>
    <xf numFmtId="0" fontId="34" fillId="0" borderId="0" xfId="0" applyFont="1">
      <alignment vertical="center"/>
    </xf>
    <xf numFmtId="0" fontId="34" fillId="0" borderId="0" xfId="44" applyFont="1" applyAlignment="1">
      <alignment vertical="center"/>
    </xf>
    <xf numFmtId="0" fontId="34" fillId="0" borderId="10" xfId="44" applyFont="1" applyBorder="1" applyAlignment="1">
      <alignment vertical="center"/>
    </xf>
    <xf numFmtId="0" fontId="34" fillId="0" borderId="10" xfId="0" applyFont="1" applyBorder="1">
      <alignment vertical="center"/>
    </xf>
    <xf numFmtId="0" fontId="34" fillId="27" borderId="10" xfId="0" applyFont="1" applyFill="1" applyBorder="1">
      <alignment vertical="center"/>
    </xf>
    <xf numFmtId="0" fontId="34" fillId="0" borderId="12" xfId="0" applyFont="1" applyBorder="1">
      <alignment vertical="center"/>
    </xf>
    <xf numFmtId="0" fontId="34" fillId="0" borderId="0" xfId="44" applyFont="1" applyAlignment="1">
      <alignment horizontal="right" vertical="center"/>
    </xf>
    <xf numFmtId="177" fontId="29" fillId="0" borderId="33" xfId="44" applyNumberFormat="1" applyFont="1" applyBorder="1" applyAlignment="1">
      <alignment vertical="center"/>
    </xf>
    <xf numFmtId="181" fontId="33" fillId="0" borderId="10" xfId="44" applyNumberFormat="1" applyFont="1" applyBorder="1" applyAlignment="1">
      <alignment vertical="center"/>
    </xf>
    <xf numFmtId="176" fontId="35" fillId="0" borderId="0" xfId="44" applyNumberFormat="1" applyFont="1" applyAlignment="1">
      <alignment vertical="center"/>
    </xf>
    <xf numFmtId="176" fontId="35" fillId="0" borderId="13" xfId="44" applyNumberFormat="1" applyFont="1" applyBorder="1" applyAlignment="1">
      <alignment vertical="center"/>
    </xf>
    <xf numFmtId="176" fontId="33" fillId="0" borderId="10" xfId="44" applyNumberFormat="1" applyFont="1" applyBorder="1" applyAlignment="1">
      <alignment horizontal="center" vertical="center"/>
    </xf>
    <xf numFmtId="178" fontId="29" fillId="0" borderId="19" xfId="44" applyNumberFormat="1" applyFont="1" applyBorder="1" applyAlignment="1">
      <alignment vertical="center"/>
    </xf>
    <xf numFmtId="178" fontId="29" fillId="0" borderId="17" xfId="44" applyNumberFormat="1" applyFont="1" applyBorder="1" applyAlignment="1">
      <alignment vertical="center"/>
    </xf>
    <xf numFmtId="178" fontId="33" fillId="0" borderId="10" xfId="44" applyNumberFormat="1" applyFont="1" applyBorder="1" applyAlignment="1">
      <alignment vertical="center"/>
    </xf>
    <xf numFmtId="180" fontId="33" fillId="0" borderId="10" xfId="44" applyNumberFormat="1" applyFont="1" applyBorder="1" applyAlignment="1">
      <alignment vertical="center"/>
    </xf>
    <xf numFmtId="178" fontId="35" fillId="0" borderId="0" xfId="44" applyNumberFormat="1" applyFont="1" applyAlignment="1">
      <alignment vertical="center"/>
    </xf>
    <xf numFmtId="178" fontId="34" fillId="0" borderId="0" xfId="44" applyNumberFormat="1" applyFont="1" applyAlignment="1">
      <alignment vertical="center"/>
    </xf>
    <xf numFmtId="178" fontId="36" fillId="0" borderId="0" xfId="44" applyNumberFormat="1" applyFont="1" applyAlignment="1">
      <alignment vertical="center"/>
    </xf>
    <xf numFmtId="178" fontId="36" fillId="0" borderId="0" xfId="43" applyNumberFormat="1" applyFont="1" applyAlignment="1">
      <alignment vertical="center"/>
    </xf>
    <xf numFmtId="180" fontId="29" fillId="0" borderId="73" xfId="44" applyNumberFormat="1" applyFont="1" applyBorder="1" applyAlignment="1">
      <alignment vertical="center"/>
    </xf>
    <xf numFmtId="177" fontId="29" fillId="0" borderId="74" xfId="44" applyNumberFormat="1" applyFont="1" applyBorder="1" applyAlignment="1">
      <alignment vertical="center"/>
    </xf>
    <xf numFmtId="177" fontId="29" fillId="0" borderId="73" xfId="44" applyNumberFormat="1" applyFont="1" applyBorder="1" applyAlignment="1">
      <alignment horizontal="right" vertical="center"/>
    </xf>
    <xf numFmtId="177" fontId="29" fillId="0" borderId="74" xfId="44" applyNumberFormat="1" applyFont="1" applyBorder="1" applyAlignment="1">
      <alignment horizontal="right" vertical="center"/>
    </xf>
    <xf numFmtId="177" fontId="29" fillId="0" borderId="44" xfId="44" applyNumberFormat="1" applyFont="1" applyBorder="1" applyAlignment="1">
      <alignment horizontal="right" vertical="center"/>
    </xf>
    <xf numFmtId="177" fontId="37" fillId="0" borderId="10" xfId="44" applyNumberFormat="1" applyFont="1" applyBorder="1" applyAlignment="1">
      <alignment vertical="center"/>
    </xf>
    <xf numFmtId="176" fontId="34" fillId="0" borderId="0" xfId="44" applyNumberFormat="1" applyFont="1" applyAlignment="1">
      <alignment vertical="center"/>
    </xf>
    <xf numFmtId="176" fontId="29" fillId="0" borderId="13" xfId="44" applyNumberFormat="1" applyFont="1" applyBorder="1" applyAlignment="1">
      <alignment vertical="center"/>
    </xf>
    <xf numFmtId="176" fontId="37" fillId="0" borderId="10" xfId="44" applyNumberFormat="1" applyFont="1" applyBorder="1" applyAlignment="1">
      <alignment horizontal="center" vertical="center"/>
    </xf>
    <xf numFmtId="181" fontId="29" fillId="0" borderId="19" xfId="44" applyNumberFormat="1" applyFont="1" applyBorder="1" applyAlignment="1">
      <alignment vertical="center"/>
    </xf>
    <xf numFmtId="181" fontId="29" fillId="0" borderId="17" xfId="44" applyNumberFormat="1" applyFont="1" applyBorder="1" applyAlignment="1">
      <alignment vertical="center"/>
    </xf>
    <xf numFmtId="181" fontId="37" fillId="0" borderId="10" xfId="44" applyNumberFormat="1" applyFont="1" applyBorder="1" applyAlignment="1">
      <alignment vertical="center"/>
    </xf>
    <xf numFmtId="176" fontId="29" fillId="0" borderId="0" xfId="44" applyNumberFormat="1" applyFont="1" applyAlignment="1">
      <alignment vertical="center"/>
    </xf>
    <xf numFmtId="180" fontId="37" fillId="0" borderId="10" xfId="44" applyNumberFormat="1" applyFont="1" applyBorder="1" applyAlignment="1">
      <alignment vertical="center"/>
    </xf>
    <xf numFmtId="0" fontId="29" fillId="0" borderId="0" xfId="44" applyFont="1" applyAlignment="1">
      <alignment vertical="center"/>
    </xf>
    <xf numFmtId="178" fontId="37" fillId="0" borderId="10" xfId="44" applyNumberFormat="1" applyFont="1" applyBorder="1" applyAlignment="1">
      <alignment vertical="center"/>
    </xf>
    <xf numFmtId="178" fontId="29" fillId="0" borderId="0" xfId="44" applyNumberFormat="1" applyFont="1" applyAlignment="1">
      <alignment vertical="center"/>
    </xf>
    <xf numFmtId="180" fontId="1" fillId="0" borderId="73" xfId="44" applyNumberFormat="1" applyBorder="1" applyAlignment="1">
      <alignment horizontal="right" vertical="center"/>
    </xf>
    <xf numFmtId="0" fontId="9" fillId="0" borderId="44" xfId="44" applyFont="1" applyBorder="1" applyAlignment="1">
      <alignment vertical="center"/>
    </xf>
    <xf numFmtId="180" fontId="1" fillId="0" borderId="44" xfId="44" applyNumberFormat="1" applyBorder="1" applyAlignment="1">
      <alignment horizontal="right" vertical="center"/>
    </xf>
    <xf numFmtId="180" fontId="1" fillId="0" borderId="74" xfId="44" applyNumberFormat="1" applyBorder="1" applyAlignment="1">
      <alignment horizontal="right" vertical="center"/>
    </xf>
    <xf numFmtId="180" fontId="29" fillId="0" borderId="73" xfId="44" applyNumberFormat="1" applyFont="1" applyBorder="1" applyAlignment="1">
      <alignment horizontal="right" vertical="center"/>
    </xf>
    <xf numFmtId="180" fontId="29" fillId="0" borderId="44" xfId="44" applyNumberFormat="1" applyFont="1" applyBorder="1" applyAlignment="1">
      <alignment horizontal="right" vertical="center"/>
    </xf>
    <xf numFmtId="180" fontId="29" fillId="0" borderId="74" xfId="44" applyNumberFormat="1" applyFont="1" applyBorder="1" applyAlignment="1">
      <alignment horizontal="right" vertical="center"/>
    </xf>
    <xf numFmtId="180" fontId="29" fillId="0" borderId="44" xfId="44" applyNumberFormat="1" applyFont="1" applyBorder="1" applyAlignment="1">
      <alignment vertical="center"/>
    </xf>
    <xf numFmtId="180" fontId="29" fillId="0" borderId="74" xfId="44" applyNumberFormat="1" applyFont="1" applyBorder="1" applyAlignment="1">
      <alignment vertical="center"/>
    </xf>
    <xf numFmtId="181" fontId="29" fillId="0" borderId="73" xfId="44" applyNumberFormat="1" applyFont="1" applyBorder="1" applyAlignment="1">
      <alignment vertical="center"/>
    </xf>
    <xf numFmtId="181" fontId="29" fillId="0" borderId="44" xfId="44" applyNumberFormat="1" applyFont="1" applyBorder="1" applyAlignment="1">
      <alignment vertical="center"/>
    </xf>
    <xf numFmtId="181" fontId="29" fillId="0" borderId="74" xfId="44" applyNumberFormat="1" applyFont="1" applyBorder="1" applyAlignment="1">
      <alignment vertical="center"/>
    </xf>
    <xf numFmtId="178" fontId="29" fillId="0" borderId="73" xfId="44" applyNumberFormat="1" applyFont="1" applyBorder="1" applyAlignment="1">
      <alignment vertical="center"/>
    </xf>
    <xf numFmtId="178" fontId="29" fillId="0" borderId="44" xfId="44" applyNumberFormat="1" applyFont="1" applyBorder="1" applyAlignment="1">
      <alignment vertical="center"/>
    </xf>
    <xf numFmtId="178" fontId="29" fillId="0" borderId="74" xfId="44" applyNumberFormat="1" applyFont="1" applyBorder="1" applyAlignment="1">
      <alignment vertical="center"/>
    </xf>
    <xf numFmtId="0" fontId="9" fillId="0" borderId="73" xfId="44" applyFont="1" applyBorder="1" applyAlignment="1">
      <alignment vertical="center" shrinkToFit="1"/>
    </xf>
    <xf numFmtId="181" fontId="29" fillId="0" borderId="73" xfId="44" applyNumberFormat="1" applyFont="1" applyBorder="1" applyAlignment="1">
      <alignment horizontal="right" vertical="center"/>
    </xf>
    <xf numFmtId="0" fontId="9" fillId="0" borderId="44" xfId="44" applyFont="1" applyBorder="1" applyAlignment="1">
      <alignment vertical="center" shrinkToFit="1"/>
    </xf>
    <xf numFmtId="181" fontId="29" fillId="0" borderId="44" xfId="44" applyNumberFormat="1" applyFont="1" applyBorder="1" applyAlignment="1">
      <alignment horizontal="right" vertical="center"/>
    </xf>
    <xf numFmtId="0" fontId="9" fillId="0" borderId="74" xfId="44" applyFont="1" applyBorder="1" applyAlignment="1">
      <alignment vertical="center" shrinkToFit="1"/>
    </xf>
    <xf numFmtId="181" fontId="29" fillId="0" borderId="74" xfId="44" applyNumberFormat="1" applyFont="1" applyBorder="1" applyAlignment="1">
      <alignment horizontal="right" vertical="center"/>
    </xf>
    <xf numFmtId="178" fontId="29" fillId="0" borderId="73" xfId="44" applyNumberFormat="1" applyFont="1" applyBorder="1" applyAlignment="1">
      <alignment horizontal="right" vertical="center"/>
    </xf>
    <xf numFmtId="178" fontId="29" fillId="0" borderId="44" xfId="44" applyNumberFormat="1" applyFont="1" applyBorder="1" applyAlignment="1">
      <alignment horizontal="right" vertical="center"/>
    </xf>
    <xf numFmtId="178" fontId="29" fillId="0" borderId="74" xfId="44" applyNumberFormat="1" applyFont="1" applyBorder="1" applyAlignment="1">
      <alignment horizontal="right" vertical="center"/>
    </xf>
    <xf numFmtId="181" fontId="29" fillId="0" borderId="76" xfId="44" applyNumberFormat="1" applyFont="1" applyBorder="1" applyAlignment="1">
      <alignment vertical="center"/>
    </xf>
    <xf numFmtId="181" fontId="29" fillId="0" borderId="75" xfId="44" applyNumberFormat="1" applyFont="1" applyBorder="1" applyAlignment="1">
      <alignment vertical="center"/>
    </xf>
    <xf numFmtId="178" fontId="29" fillId="0" borderId="76" xfId="44" applyNumberFormat="1" applyFont="1" applyBorder="1" applyAlignment="1">
      <alignment vertical="center"/>
    </xf>
    <xf numFmtId="178" fontId="29" fillId="0" borderId="75" xfId="44" applyNumberFormat="1" applyFont="1" applyBorder="1" applyAlignment="1">
      <alignment vertical="center"/>
    </xf>
    <xf numFmtId="0" fontId="29" fillId="0" borderId="11" xfId="44" applyFont="1" applyBorder="1" applyAlignment="1">
      <alignment vertical="center"/>
    </xf>
    <xf numFmtId="0" fontId="29" fillId="0" borderId="12" xfId="44" applyFont="1" applyBorder="1" applyAlignment="1">
      <alignment vertical="center" wrapText="1"/>
    </xf>
    <xf numFmtId="0" fontId="29" fillId="0" borderId="16" xfId="44" applyFont="1" applyBorder="1" applyAlignment="1">
      <alignment vertical="center"/>
    </xf>
    <xf numFmtId="0" fontId="29" fillId="0" borderId="0" xfId="44" applyFont="1" applyAlignment="1">
      <alignment vertical="center" wrapText="1"/>
    </xf>
    <xf numFmtId="0" fontId="29" fillId="0" borderId="16" xfId="44" applyFont="1" applyBorder="1" applyAlignment="1">
      <alignment horizontal="left" vertical="center" indent="2"/>
    </xf>
    <xf numFmtId="0" fontId="29" fillId="0" borderId="73" xfId="44" applyFont="1" applyBorder="1" applyAlignment="1">
      <alignment vertical="center"/>
    </xf>
    <xf numFmtId="0" fontId="29" fillId="0" borderId="44" xfId="44" applyFont="1" applyBorder="1" applyAlignment="1">
      <alignment vertical="center"/>
    </xf>
    <xf numFmtId="0" fontId="29" fillId="0" borderId="74" xfId="44" applyFont="1" applyBorder="1" applyAlignment="1">
      <alignment vertical="center"/>
    </xf>
    <xf numFmtId="0" fontId="29" fillId="0" borderId="73" xfId="0" applyFont="1" applyBorder="1" applyAlignment="1">
      <alignment vertical="center" wrapText="1"/>
    </xf>
    <xf numFmtId="0" fontId="29" fillId="0" borderId="44" xfId="0" applyFont="1" applyBorder="1" applyAlignment="1">
      <alignment vertical="center" wrapText="1"/>
    </xf>
    <xf numFmtId="0" fontId="29" fillId="0" borderId="74" xfId="43" applyFont="1" applyBorder="1" applyAlignment="1">
      <alignment vertical="center" wrapText="1"/>
    </xf>
    <xf numFmtId="0" fontId="29" fillId="0" borderId="19" xfId="44" applyFont="1" applyBorder="1" applyAlignment="1">
      <alignment vertical="center"/>
    </xf>
    <xf numFmtId="0" fontId="29" fillId="0" borderId="76" xfId="44" applyFont="1" applyBorder="1" applyAlignment="1">
      <alignment vertical="center"/>
    </xf>
    <xf numFmtId="0" fontId="29" fillId="0" borderId="75" xfId="44" applyFont="1" applyBorder="1" applyAlignment="1">
      <alignment vertical="center"/>
    </xf>
    <xf numFmtId="0" fontId="29" fillId="0" borderId="17" xfId="44" applyFont="1" applyBorder="1" applyAlignment="1">
      <alignment vertical="center"/>
    </xf>
    <xf numFmtId="0" fontId="29" fillId="0" borderId="44" xfId="44" applyFont="1" applyBorder="1" applyAlignment="1">
      <alignment vertical="center" wrapText="1"/>
    </xf>
    <xf numFmtId="0" fontId="37" fillId="0" borderId="19" xfId="44" applyFont="1" applyBorder="1" applyAlignment="1">
      <alignment vertical="center"/>
    </xf>
    <xf numFmtId="0" fontId="29" fillId="0" borderId="32" xfId="44" applyFont="1" applyBorder="1" applyAlignment="1">
      <alignment vertical="center"/>
    </xf>
    <xf numFmtId="0" fontId="34" fillId="0" borderId="12" xfId="44" applyFont="1" applyBorder="1" applyAlignment="1">
      <alignment vertical="center" shrinkToFit="1"/>
    </xf>
    <xf numFmtId="0" fontId="29" fillId="0" borderId="13" xfId="44" applyFont="1" applyBorder="1" applyAlignment="1">
      <alignment vertical="center"/>
    </xf>
    <xf numFmtId="0" fontId="29" fillId="0" borderId="36" xfId="44" applyFont="1" applyBorder="1" applyAlignment="1">
      <alignment vertical="center" wrapText="1"/>
    </xf>
    <xf numFmtId="0" fontId="34" fillId="0" borderId="12" xfId="44" applyFont="1" applyBorder="1" applyAlignment="1">
      <alignment vertical="center" wrapText="1"/>
    </xf>
    <xf numFmtId="0" fontId="29" fillId="0" borderId="57" xfId="44" applyFont="1" applyBorder="1" applyAlignment="1">
      <alignment vertical="center" wrapText="1"/>
    </xf>
    <xf numFmtId="0" fontId="29" fillId="0" borderId="14" xfId="44" applyFont="1" applyBorder="1" applyAlignment="1">
      <alignment vertical="center" wrapText="1"/>
    </xf>
    <xf numFmtId="0" fontId="29" fillId="0" borderId="37" xfId="44" applyFont="1" applyBorder="1" applyAlignment="1">
      <alignment vertical="center" wrapText="1"/>
    </xf>
    <xf numFmtId="0" fontId="29" fillId="0" borderId="38" xfId="44" applyFont="1" applyBorder="1" applyAlignment="1">
      <alignment vertical="center" wrapText="1"/>
    </xf>
    <xf numFmtId="0" fontId="29" fillId="0" borderId="58" xfId="44" applyFont="1" applyBorder="1" applyAlignment="1">
      <alignment vertical="center" wrapText="1"/>
    </xf>
    <xf numFmtId="0" fontId="34" fillId="0" borderId="0" xfId="44" applyFont="1" applyAlignment="1">
      <alignment vertical="center" wrapText="1"/>
    </xf>
    <xf numFmtId="0" fontId="29" fillId="0" borderId="19" xfId="44" applyFont="1" applyBorder="1" applyAlignment="1">
      <alignment vertical="center" wrapText="1"/>
    </xf>
    <xf numFmtId="0" fontId="29" fillId="0" borderId="17" xfId="44" applyFont="1" applyBorder="1" applyAlignment="1">
      <alignment vertical="center" wrapText="1"/>
    </xf>
    <xf numFmtId="5" fontId="29" fillId="0" borderId="44" xfId="44" applyNumberFormat="1" applyFont="1" applyBorder="1" applyAlignment="1">
      <alignment vertical="center" wrapText="1"/>
    </xf>
    <xf numFmtId="0" fontId="8" fillId="0" borderId="0" xfId="43" applyFont="1" applyAlignment="1">
      <alignment horizontal="right" vertical="center" wrapText="1"/>
    </xf>
    <xf numFmtId="180" fontId="34" fillId="0" borderId="73" xfId="44" applyNumberFormat="1" applyFont="1" applyBorder="1" applyAlignment="1">
      <alignment horizontal="right" vertical="center"/>
    </xf>
    <xf numFmtId="180" fontId="34" fillId="0" borderId="44" xfId="44" applyNumberFormat="1" applyFont="1" applyBorder="1" applyAlignment="1">
      <alignment horizontal="right" vertical="center"/>
    </xf>
    <xf numFmtId="180" fontId="34" fillId="0" borderId="74" xfId="44" applyNumberFormat="1" applyFont="1" applyBorder="1" applyAlignment="1">
      <alignment horizontal="right" vertical="center"/>
    </xf>
    <xf numFmtId="0" fontId="29" fillId="0" borderId="73" xfId="44" applyFont="1" applyBorder="1" applyAlignment="1">
      <alignment vertical="center" wrapText="1"/>
    </xf>
    <xf numFmtId="0" fontId="34" fillId="0" borderId="0" xfId="44" applyFont="1" applyAlignment="1">
      <alignment horizontal="center" vertical="center"/>
    </xf>
    <xf numFmtId="0" fontId="29" fillId="0" borderId="0" xfId="44" applyFont="1" applyAlignment="1">
      <alignment horizontal="center" vertical="center"/>
    </xf>
    <xf numFmtId="0" fontId="37" fillId="0" borderId="14" xfId="44" applyFont="1" applyBorder="1" applyAlignment="1">
      <alignment horizontal="center" vertical="center"/>
    </xf>
    <xf numFmtId="0" fontId="29" fillId="0" borderId="14" xfId="44" applyFont="1" applyBorder="1" applyAlignment="1">
      <alignment horizontal="center" vertical="center"/>
    </xf>
    <xf numFmtId="0" fontId="37" fillId="0" borderId="16" xfId="44" applyFont="1" applyBorder="1" applyAlignment="1">
      <alignment horizontal="center" vertical="center"/>
    </xf>
    <xf numFmtId="0" fontId="29" fillId="0" borderId="16" xfId="44" applyFont="1" applyBorder="1" applyAlignment="1">
      <alignment horizontal="center" vertical="center"/>
    </xf>
    <xf numFmtId="0" fontId="29" fillId="0" borderId="16" xfId="0" applyFont="1" applyBorder="1" applyAlignment="1">
      <alignment horizontal="center" vertical="center"/>
    </xf>
    <xf numFmtId="0" fontId="37" fillId="0" borderId="16" xfId="44" applyFont="1" applyBorder="1" applyAlignment="1">
      <alignment vertical="center"/>
    </xf>
    <xf numFmtId="0" fontId="29" fillId="0" borderId="16" xfId="0" applyFont="1" applyBorder="1" applyAlignment="1">
      <alignment vertical="center" wrapText="1"/>
    </xf>
    <xf numFmtId="0" fontId="29" fillId="0" borderId="17" xfId="0" applyFont="1" applyBorder="1" applyAlignment="1">
      <alignment vertical="center" wrapText="1"/>
    </xf>
    <xf numFmtId="0" fontId="29" fillId="0" borderId="39" xfId="44" applyFont="1" applyBorder="1" applyAlignment="1">
      <alignment vertical="center"/>
    </xf>
    <xf numFmtId="0" fontId="29" fillId="0" borderId="41" xfId="0" applyFont="1" applyBorder="1">
      <alignment vertical="center"/>
    </xf>
    <xf numFmtId="0" fontId="29" fillId="0" borderId="40" xfId="0" applyFont="1" applyBorder="1">
      <alignment vertical="center"/>
    </xf>
    <xf numFmtId="0" fontId="29" fillId="0" borderId="39" xfId="0" applyFont="1" applyBorder="1">
      <alignment vertical="center"/>
    </xf>
    <xf numFmtId="0" fontId="29" fillId="0" borderId="40" xfId="44" applyFont="1" applyBorder="1" applyAlignment="1">
      <alignment vertical="center"/>
    </xf>
    <xf numFmtId="0" fontId="29" fillId="0" borderId="43" xfId="44" applyFont="1" applyBorder="1" applyAlignment="1">
      <alignment vertical="center"/>
    </xf>
    <xf numFmtId="0" fontId="35" fillId="0" borderId="48" xfId="44" applyFont="1" applyBorder="1" applyAlignment="1">
      <alignment horizontal="right" vertical="center"/>
    </xf>
    <xf numFmtId="183" fontId="32" fillId="0" borderId="28" xfId="0" applyNumberFormat="1" applyFont="1" applyBorder="1" applyAlignment="1">
      <alignment horizontal="center" vertical="center"/>
    </xf>
    <xf numFmtId="0" fontId="31" fillId="0" borderId="15" xfId="44" applyFont="1" applyBorder="1" applyAlignment="1">
      <alignment horizontal="center" vertical="center"/>
    </xf>
    <xf numFmtId="0" fontId="29" fillId="0" borderId="44" xfId="44" applyFont="1" applyBorder="1" applyAlignment="1">
      <alignment vertical="center" shrinkToFit="1"/>
    </xf>
    <xf numFmtId="0" fontId="35" fillId="0" borderId="18" xfId="44" applyFont="1" applyBorder="1" applyAlignment="1">
      <alignment horizontal="center" vertical="center"/>
    </xf>
    <xf numFmtId="0" fontId="35" fillId="0" borderId="42" xfId="44" applyFont="1" applyBorder="1" applyAlignment="1">
      <alignment horizontal="right" vertical="center"/>
    </xf>
    <xf numFmtId="0" fontId="35" fillId="0" borderId="27" xfId="0" applyFont="1" applyBorder="1" applyAlignment="1">
      <alignment horizontal="center" vertical="center"/>
    </xf>
    <xf numFmtId="0" fontId="29" fillId="0" borderId="36" xfId="44" applyFont="1" applyBorder="1" applyAlignment="1">
      <alignment horizontal="center" vertical="center" wrapText="1"/>
    </xf>
    <xf numFmtId="0" fontId="33" fillId="0" borderId="0" xfId="43" applyFont="1" applyAlignment="1">
      <alignment vertical="center"/>
    </xf>
    <xf numFmtId="49" fontId="29" fillId="0" borderId="74" xfId="44" quotePrefix="1" applyNumberFormat="1" applyFont="1" applyBorder="1" applyAlignment="1">
      <alignment vertical="center" wrapText="1"/>
    </xf>
    <xf numFmtId="0" fontId="39" fillId="0" borderId="11" xfId="44" applyFont="1" applyBorder="1" applyAlignment="1">
      <alignment vertical="center"/>
    </xf>
    <xf numFmtId="0" fontId="35" fillId="0" borderId="14" xfId="44" applyFont="1" applyBorder="1" applyAlignment="1">
      <alignment vertical="center" shrinkToFit="1"/>
    </xf>
    <xf numFmtId="0" fontId="35" fillId="0" borderId="76" xfId="44" applyFont="1" applyBorder="1" applyAlignment="1">
      <alignment vertical="center" shrinkToFit="1"/>
    </xf>
    <xf numFmtId="0" fontId="35" fillId="0" borderId="75" xfId="44" applyFont="1" applyBorder="1" applyAlignment="1">
      <alignment vertical="center" shrinkToFit="1"/>
    </xf>
    <xf numFmtId="0" fontId="35" fillId="0" borderId="14" xfId="44" applyFont="1" applyBorder="1" applyAlignment="1">
      <alignment vertical="center"/>
    </xf>
    <xf numFmtId="0" fontId="35" fillId="0" borderId="73" xfId="44" applyFont="1" applyBorder="1" applyAlignment="1">
      <alignment vertical="center" shrinkToFit="1"/>
    </xf>
    <xf numFmtId="0" fontId="35" fillId="0" borderId="44" xfId="44" applyFont="1" applyBorder="1" applyAlignment="1">
      <alignment vertical="center" shrinkToFit="1"/>
    </xf>
    <xf numFmtId="0" fontId="35" fillId="0" borderId="74" xfId="44" applyFont="1" applyBorder="1" applyAlignment="1">
      <alignment vertical="center" shrinkToFit="1"/>
    </xf>
    <xf numFmtId="0" fontId="35" fillId="0" borderId="44" xfId="44" applyFont="1" applyBorder="1" applyAlignment="1">
      <alignment vertical="center"/>
    </xf>
    <xf numFmtId="0" fontId="35" fillId="0" borderId="74" xfId="44" applyFont="1" applyBorder="1" applyAlignment="1">
      <alignment vertical="center"/>
    </xf>
    <xf numFmtId="0" fontId="35" fillId="0" borderId="75" xfId="44" applyFont="1" applyBorder="1" applyAlignment="1">
      <alignment vertical="center"/>
    </xf>
    <xf numFmtId="0" fontId="35" fillId="0" borderId="73" xfId="44" applyFont="1" applyBorder="1" applyAlignment="1">
      <alignment vertical="center"/>
    </xf>
    <xf numFmtId="0" fontId="29" fillId="0" borderId="73" xfId="44" applyFont="1" applyBorder="1" applyAlignment="1">
      <alignment vertical="center" wrapText="1" shrinkToFit="1"/>
    </xf>
    <xf numFmtId="0" fontId="41" fillId="0" borderId="73" xfId="44" applyFont="1" applyBorder="1" applyAlignment="1">
      <alignment vertical="center"/>
    </xf>
    <xf numFmtId="0" fontId="35" fillId="0" borderId="0" xfId="44" applyFont="1" applyAlignment="1">
      <alignment vertical="center" shrinkToFit="1"/>
    </xf>
    <xf numFmtId="0" fontId="35" fillId="0" borderId="0" xfId="44" applyFont="1" applyAlignment="1">
      <alignment vertical="center" wrapText="1"/>
    </xf>
    <xf numFmtId="0" fontId="35" fillId="0" borderId="0" xfId="0" applyFont="1" applyAlignment="1">
      <alignment vertical="center" wrapText="1"/>
    </xf>
    <xf numFmtId="0" fontId="33" fillId="0" borderId="0" xfId="44" applyFont="1" applyAlignment="1">
      <alignment horizontal="center" vertical="center"/>
    </xf>
    <xf numFmtId="0" fontId="34" fillId="0" borderId="37" xfId="44" applyFont="1" applyBorder="1" applyAlignment="1">
      <alignment horizontal="center" vertical="center"/>
    </xf>
    <xf numFmtId="0" fontId="29" fillId="0" borderId="14" xfId="44" applyFont="1" applyBorder="1" applyAlignment="1">
      <alignment vertical="center"/>
    </xf>
    <xf numFmtId="0" fontId="42" fillId="0" borderId="12" xfId="44" applyFont="1" applyBorder="1" applyAlignment="1">
      <alignment vertical="center" wrapText="1"/>
    </xf>
    <xf numFmtId="0" fontId="42" fillId="0" borderId="73" xfId="0" applyFont="1" applyBorder="1" applyAlignment="1">
      <alignment vertical="center" wrapText="1"/>
    </xf>
    <xf numFmtId="177" fontId="42" fillId="0" borderId="73" xfId="44" applyNumberFormat="1" applyFont="1" applyBorder="1" applyAlignment="1">
      <alignment horizontal="right" vertical="center"/>
    </xf>
    <xf numFmtId="0" fontId="42" fillId="0" borderId="16" xfId="44" applyFont="1" applyBorder="1" applyAlignment="1">
      <alignment vertical="center"/>
    </xf>
    <xf numFmtId="0" fontId="42" fillId="0" borderId="44" xfId="0" applyFont="1" applyBorder="1" applyAlignment="1">
      <alignment vertical="center" wrapText="1"/>
    </xf>
    <xf numFmtId="177" fontId="42" fillId="0" borderId="44" xfId="44" applyNumberFormat="1" applyFont="1" applyBorder="1" applyAlignment="1">
      <alignment horizontal="right" vertical="center"/>
    </xf>
    <xf numFmtId="0" fontId="42" fillId="0" borderId="16" xfId="44" applyFont="1" applyBorder="1" applyAlignment="1">
      <alignment horizontal="left" vertical="center" indent="2"/>
    </xf>
    <xf numFmtId="0" fontId="42" fillId="0" borderId="0" xfId="44" applyFont="1" applyAlignment="1">
      <alignment vertical="center"/>
    </xf>
    <xf numFmtId="0" fontId="42" fillId="0" borderId="0" xfId="44" applyFont="1" applyAlignment="1">
      <alignment vertical="center" wrapText="1"/>
    </xf>
    <xf numFmtId="0" fontId="42" fillId="0" borderId="74" xfId="43" applyFont="1" applyBorder="1" applyAlignment="1">
      <alignment vertical="center" wrapText="1"/>
    </xf>
    <xf numFmtId="177" fontId="42" fillId="0" borderId="74" xfId="44" applyNumberFormat="1" applyFont="1" applyBorder="1" applyAlignment="1">
      <alignment horizontal="right" vertical="center"/>
    </xf>
    <xf numFmtId="0" fontId="30" fillId="0" borderId="0" xfId="44" applyFont="1" applyAlignment="1">
      <alignment horizontal="center" vertical="center"/>
    </xf>
    <xf numFmtId="0" fontId="35" fillId="0" borderId="0" xfId="0" applyFont="1" applyAlignment="1">
      <alignment horizontal="center" vertical="center"/>
    </xf>
    <xf numFmtId="0" fontId="35" fillId="0" borderId="0" xfId="0" applyFont="1">
      <alignment vertical="center"/>
    </xf>
    <xf numFmtId="0" fontId="34" fillId="27" borderId="0" xfId="0" applyFont="1" applyFill="1">
      <alignment vertical="center"/>
    </xf>
    <xf numFmtId="0" fontId="33" fillId="0" borderId="63" xfId="44" applyFont="1" applyBorder="1" applyAlignment="1">
      <alignment vertical="center"/>
    </xf>
    <xf numFmtId="49" fontId="31" fillId="0" borderId="15" xfId="44" applyNumberFormat="1" applyFont="1" applyBorder="1" applyAlignment="1">
      <alignment horizontal="center" vertical="center"/>
    </xf>
    <xf numFmtId="49" fontId="31" fillId="28" borderId="32" xfId="44" applyNumberFormat="1" applyFont="1" applyFill="1" applyBorder="1" applyAlignment="1">
      <alignment horizontal="center" vertical="center"/>
    </xf>
    <xf numFmtId="0" fontId="35" fillId="28" borderId="16" xfId="44" applyFont="1" applyFill="1" applyBorder="1" applyAlignment="1">
      <alignment vertical="center"/>
    </xf>
    <xf numFmtId="0" fontId="35" fillId="28" borderId="17" xfId="0" applyFont="1" applyFill="1" applyBorder="1">
      <alignment vertical="center"/>
    </xf>
    <xf numFmtId="183" fontId="32" fillId="28" borderId="16" xfId="0" applyNumberFormat="1" applyFont="1" applyFill="1" applyBorder="1" applyAlignment="1">
      <alignment horizontal="center" vertical="center"/>
    </xf>
    <xf numFmtId="0" fontId="29" fillId="28" borderId="19" xfId="0" applyFont="1" applyFill="1" applyBorder="1" applyAlignment="1">
      <alignment vertical="center" wrapText="1"/>
    </xf>
    <xf numFmtId="0" fontId="29" fillId="28" borderId="16" xfId="0" applyFont="1" applyFill="1" applyBorder="1">
      <alignment vertical="center"/>
    </xf>
    <xf numFmtId="0" fontId="35" fillId="0" borderId="18" xfId="44" applyFont="1" applyBorder="1" applyAlignment="1">
      <alignment horizontal="center" vertical="center" shrinkToFit="1"/>
    </xf>
    <xf numFmtId="0" fontId="35" fillId="0" borderId="15" xfId="44" applyFont="1" applyBorder="1" applyAlignment="1">
      <alignment horizontal="center" vertical="center"/>
    </xf>
    <xf numFmtId="0" fontId="29" fillId="0" borderId="81" xfId="44" applyFont="1" applyBorder="1" applyAlignment="1">
      <alignment horizontal="center" vertical="center" shrinkToFit="1"/>
    </xf>
    <xf numFmtId="179" fontId="35" fillId="0" borderId="80" xfId="44" applyNumberFormat="1" applyFont="1" applyBorder="1" applyAlignment="1">
      <alignment horizontal="center" vertical="center"/>
    </xf>
    <xf numFmtId="0" fontId="39" fillId="0" borderId="0" xfId="44" applyFont="1" applyAlignment="1">
      <alignment vertical="center"/>
    </xf>
    <xf numFmtId="0" fontId="35" fillId="0" borderId="17" xfId="44" applyFont="1" applyBorder="1" applyAlignment="1">
      <alignment vertical="center"/>
    </xf>
    <xf numFmtId="0" fontId="35" fillId="0" borderId="19" xfId="44" applyFont="1" applyBorder="1" applyAlignment="1">
      <alignment vertical="center"/>
    </xf>
    <xf numFmtId="0" fontId="33" fillId="28" borderId="10" xfId="44" applyFont="1" applyFill="1" applyBorder="1" applyAlignment="1">
      <alignment horizontal="center" vertical="center"/>
    </xf>
    <xf numFmtId="0" fontId="33" fillId="28" borderId="19" xfId="44" applyFont="1" applyFill="1" applyBorder="1" applyAlignment="1">
      <alignment vertical="center"/>
    </xf>
    <xf numFmtId="0" fontId="35" fillId="28" borderId="32" xfId="44" applyFont="1" applyFill="1" applyBorder="1" applyAlignment="1">
      <alignment vertical="center"/>
    </xf>
    <xf numFmtId="0" fontId="35" fillId="28" borderId="11" xfId="44" applyFont="1" applyFill="1" applyBorder="1" applyAlignment="1">
      <alignment vertical="center"/>
    </xf>
    <xf numFmtId="0" fontId="35" fillId="28" borderId="33" xfId="44" applyFont="1" applyFill="1" applyBorder="1" applyAlignment="1">
      <alignment vertical="center"/>
    </xf>
    <xf numFmtId="0" fontId="29" fillId="28" borderId="16" xfId="44" applyFont="1" applyFill="1" applyBorder="1" applyAlignment="1">
      <alignment vertical="center"/>
    </xf>
    <xf numFmtId="0" fontId="9" fillId="28" borderId="73" xfId="44" applyFont="1" applyFill="1" applyBorder="1" applyAlignment="1">
      <alignment vertical="center" wrapText="1"/>
    </xf>
    <xf numFmtId="180" fontId="29" fillId="28" borderId="73" xfId="44" applyNumberFormat="1" applyFont="1" applyFill="1" applyBorder="1" applyAlignment="1">
      <alignment vertical="center"/>
    </xf>
    <xf numFmtId="49" fontId="9" fillId="28" borderId="74" xfId="44" quotePrefix="1" applyNumberFormat="1" applyFont="1" applyFill="1" applyBorder="1" applyAlignment="1">
      <alignment vertical="center" wrapText="1"/>
    </xf>
    <xf numFmtId="177" fontId="29" fillId="28" borderId="74" xfId="44" applyNumberFormat="1" applyFont="1" applyFill="1" applyBorder="1" applyAlignment="1">
      <alignment vertical="center"/>
    </xf>
    <xf numFmtId="0" fontId="29" fillId="28" borderId="73" xfId="44" applyFont="1" applyFill="1" applyBorder="1" applyAlignment="1">
      <alignment vertical="center"/>
    </xf>
    <xf numFmtId="177" fontId="29" fillId="28" borderId="73" xfId="44" applyNumberFormat="1" applyFont="1" applyFill="1" applyBorder="1" applyAlignment="1">
      <alignment horizontal="right" vertical="center"/>
    </xf>
    <xf numFmtId="0" fontId="29" fillId="28" borderId="17" xfId="44" applyFont="1" applyFill="1" applyBorder="1" applyAlignment="1">
      <alignment vertical="center"/>
    </xf>
    <xf numFmtId="0" fontId="29" fillId="28" borderId="74" xfId="44" applyFont="1" applyFill="1" applyBorder="1" applyAlignment="1">
      <alignment vertical="center"/>
    </xf>
    <xf numFmtId="177" fontId="29" fillId="28" borderId="74" xfId="44" applyNumberFormat="1" applyFont="1" applyFill="1" applyBorder="1" applyAlignment="1">
      <alignment horizontal="right" vertical="center"/>
    </xf>
    <xf numFmtId="0" fontId="37" fillId="28" borderId="19" xfId="44" applyFont="1" applyFill="1" applyBorder="1" applyAlignment="1">
      <alignment vertical="center"/>
    </xf>
    <xf numFmtId="0" fontId="29" fillId="28" borderId="32" xfId="44" applyFont="1" applyFill="1" applyBorder="1" applyAlignment="1">
      <alignment vertical="center"/>
    </xf>
    <xf numFmtId="0" fontId="29" fillId="28" borderId="11" xfId="44" applyFont="1" applyFill="1" applyBorder="1" applyAlignment="1">
      <alignment vertical="center"/>
    </xf>
    <xf numFmtId="0" fontId="3" fillId="28" borderId="11" xfId="44" applyFont="1" applyFill="1" applyBorder="1" applyAlignment="1">
      <alignment vertical="center"/>
    </xf>
    <xf numFmtId="177" fontId="29" fillId="28" borderId="33" xfId="44" applyNumberFormat="1" applyFont="1" applyFill="1" applyBorder="1" applyAlignment="1">
      <alignment vertical="center"/>
    </xf>
    <xf numFmtId="0" fontId="29" fillId="28" borderId="44" xfId="44" applyFont="1" applyFill="1" applyBorder="1" applyAlignment="1">
      <alignment vertical="center"/>
    </xf>
    <xf numFmtId="180" fontId="29" fillId="28" borderId="44" xfId="44" applyNumberFormat="1" applyFont="1" applyFill="1" applyBorder="1" applyAlignment="1">
      <alignment vertical="center"/>
    </xf>
    <xf numFmtId="180" fontId="29" fillId="28" borderId="74" xfId="44" applyNumberFormat="1" applyFont="1" applyFill="1" applyBorder="1" applyAlignment="1">
      <alignment vertical="center"/>
    </xf>
    <xf numFmtId="0" fontId="6" fillId="28" borderId="10" xfId="44" applyFont="1" applyFill="1" applyBorder="1" applyAlignment="1">
      <alignment horizontal="right" vertical="center" wrapText="1"/>
    </xf>
    <xf numFmtId="177" fontId="37" fillId="28" borderId="10" xfId="44" applyNumberFormat="1" applyFont="1" applyFill="1" applyBorder="1" applyAlignment="1">
      <alignment vertical="center"/>
    </xf>
    <xf numFmtId="0" fontId="6" fillId="28" borderId="10" xfId="44" applyFont="1" applyFill="1" applyBorder="1" applyAlignment="1">
      <alignment horizontal="center" vertical="center"/>
    </xf>
    <xf numFmtId="176" fontId="37" fillId="28" borderId="10" xfId="44" applyNumberFormat="1" applyFont="1" applyFill="1" applyBorder="1" applyAlignment="1">
      <alignment horizontal="center" vertical="center"/>
    </xf>
    <xf numFmtId="0" fontId="29" fillId="28" borderId="19" xfId="44" applyFont="1" applyFill="1" applyBorder="1" applyAlignment="1">
      <alignment vertical="center"/>
    </xf>
    <xf numFmtId="181" fontId="29" fillId="28" borderId="19" xfId="44" applyNumberFormat="1" applyFont="1" applyFill="1" applyBorder="1" applyAlignment="1">
      <alignment vertical="center"/>
    </xf>
    <xf numFmtId="0" fontId="29" fillId="28" borderId="76" xfId="44" applyFont="1" applyFill="1" applyBorder="1" applyAlignment="1">
      <alignment vertical="center"/>
    </xf>
    <xf numFmtId="181" fontId="29" fillId="28" borderId="76" xfId="44" applyNumberFormat="1" applyFont="1" applyFill="1" applyBorder="1" applyAlignment="1">
      <alignment vertical="center"/>
    </xf>
    <xf numFmtId="0" fontId="29" fillId="28" borderId="75" xfId="44" applyFont="1" applyFill="1" applyBorder="1" applyAlignment="1">
      <alignment vertical="center"/>
    </xf>
    <xf numFmtId="181" fontId="29" fillId="28" borderId="75" xfId="44" applyNumberFormat="1" applyFont="1" applyFill="1" applyBorder="1" applyAlignment="1">
      <alignment vertical="center"/>
    </xf>
    <xf numFmtId="181" fontId="29" fillId="28" borderId="17" xfId="44" applyNumberFormat="1" applyFont="1" applyFill="1" applyBorder="1" applyAlignment="1">
      <alignment vertical="center"/>
    </xf>
    <xf numFmtId="181" fontId="29" fillId="28" borderId="73" xfId="44" applyNumberFormat="1" applyFont="1" applyFill="1" applyBorder="1" applyAlignment="1">
      <alignment vertical="center"/>
    </xf>
    <xf numFmtId="181" fontId="29" fillId="28" borderId="44" xfId="44" applyNumberFormat="1" applyFont="1" applyFill="1" applyBorder="1" applyAlignment="1">
      <alignment vertical="center"/>
    </xf>
    <xf numFmtId="181" fontId="29" fillId="28" borderId="74" xfId="44" applyNumberFormat="1" applyFont="1" applyFill="1" applyBorder="1" applyAlignment="1">
      <alignment vertical="center"/>
    </xf>
    <xf numFmtId="0" fontId="29" fillId="28" borderId="36" xfId="44" applyFont="1" applyFill="1" applyBorder="1" applyAlignment="1">
      <alignment vertical="center" wrapText="1"/>
    </xf>
    <xf numFmtId="0" fontId="9" fillId="28" borderId="73" xfId="44" applyFont="1" applyFill="1" applyBorder="1" applyAlignment="1">
      <alignment vertical="center" shrinkToFit="1"/>
    </xf>
    <xf numFmtId="181" fontId="29" fillId="28" borderId="73" xfId="44" applyNumberFormat="1" applyFont="1" applyFill="1" applyBorder="1" applyAlignment="1">
      <alignment horizontal="right" vertical="center"/>
    </xf>
    <xf numFmtId="0" fontId="9" fillId="28" borderId="44" xfId="44" applyFont="1" applyFill="1" applyBorder="1" applyAlignment="1">
      <alignment vertical="center" shrinkToFit="1"/>
    </xf>
    <xf numFmtId="181" fontId="29" fillId="28" borderId="44" xfId="44" applyNumberFormat="1" applyFont="1" applyFill="1" applyBorder="1" applyAlignment="1">
      <alignment horizontal="right" vertical="center"/>
    </xf>
    <xf numFmtId="0" fontId="9" fillId="28" borderId="74" xfId="44" applyFont="1" applyFill="1" applyBorder="1" applyAlignment="1">
      <alignment vertical="center" shrinkToFit="1"/>
    </xf>
    <xf numFmtId="181" fontId="29" fillId="28" borderId="74" xfId="44" applyNumberFormat="1" applyFont="1" applyFill="1" applyBorder="1" applyAlignment="1">
      <alignment horizontal="right" vertical="center"/>
    </xf>
    <xf numFmtId="0" fontId="9" fillId="28" borderId="73" xfId="44" applyFont="1" applyFill="1" applyBorder="1" applyAlignment="1">
      <alignment vertical="center"/>
    </xf>
    <xf numFmtId="0" fontId="9" fillId="28" borderId="74" xfId="44" applyFont="1" applyFill="1" applyBorder="1" applyAlignment="1">
      <alignment vertical="center"/>
    </xf>
    <xf numFmtId="0" fontId="29" fillId="28" borderId="44" xfId="44" applyFont="1" applyFill="1" applyBorder="1" applyAlignment="1">
      <alignment vertical="center" shrinkToFit="1"/>
    </xf>
    <xf numFmtId="181" fontId="37" fillId="28" borderId="10" xfId="44" applyNumberFormat="1" applyFont="1" applyFill="1" applyBorder="1" applyAlignment="1">
      <alignment vertical="center"/>
    </xf>
    <xf numFmtId="0" fontId="9" fillId="28" borderId="44" xfId="44" applyFont="1" applyFill="1" applyBorder="1" applyAlignment="1">
      <alignment vertical="center"/>
    </xf>
    <xf numFmtId="0" fontId="29" fillId="28" borderId="57" xfId="44" applyFont="1" applyFill="1" applyBorder="1" applyAlignment="1">
      <alignment vertical="center" wrapText="1"/>
    </xf>
    <xf numFmtId="0" fontId="29" fillId="28" borderId="14" xfId="44" applyFont="1" applyFill="1" applyBorder="1" applyAlignment="1">
      <alignment vertical="center" wrapText="1"/>
    </xf>
    <xf numFmtId="0" fontId="29" fillId="28" borderId="37" xfId="44" applyFont="1" applyFill="1" applyBorder="1" applyAlignment="1">
      <alignment vertical="center" wrapText="1"/>
    </xf>
    <xf numFmtId="0" fontId="29" fillId="28" borderId="38" xfId="44" applyFont="1" applyFill="1" applyBorder="1" applyAlignment="1">
      <alignment vertical="center" wrapText="1"/>
    </xf>
    <xf numFmtId="0" fontId="29" fillId="28" borderId="58" xfId="44" applyFont="1" applyFill="1" applyBorder="1" applyAlignment="1">
      <alignment vertical="center" wrapText="1"/>
    </xf>
    <xf numFmtId="180" fontId="29" fillId="28" borderId="73" xfId="44" applyNumberFormat="1" applyFont="1" applyFill="1" applyBorder="1" applyAlignment="1">
      <alignment horizontal="right" vertical="center"/>
    </xf>
    <xf numFmtId="180" fontId="29" fillId="28" borderId="44" xfId="44" applyNumberFormat="1" applyFont="1" applyFill="1" applyBorder="1" applyAlignment="1">
      <alignment horizontal="right" vertical="center"/>
    </xf>
    <xf numFmtId="180" fontId="29" fillId="28" borderId="74" xfId="44" applyNumberFormat="1" applyFont="1" applyFill="1" applyBorder="1" applyAlignment="1">
      <alignment horizontal="right" vertical="center"/>
    </xf>
    <xf numFmtId="0" fontId="29" fillId="28" borderId="36" xfId="44" applyFont="1" applyFill="1" applyBorder="1" applyAlignment="1">
      <alignment horizontal="center" vertical="center" wrapText="1"/>
    </xf>
    <xf numFmtId="180" fontId="1" fillId="28" borderId="73" xfId="44" applyNumberFormat="1" applyFill="1" applyBorder="1" applyAlignment="1">
      <alignment horizontal="right" vertical="center"/>
    </xf>
    <xf numFmtId="180" fontId="1" fillId="28" borderId="44" xfId="44" applyNumberFormat="1" applyFill="1" applyBorder="1" applyAlignment="1">
      <alignment horizontal="right" vertical="center"/>
    </xf>
    <xf numFmtId="180" fontId="1" fillId="28" borderId="74" xfId="44" applyNumberFormat="1" applyFill="1" applyBorder="1" applyAlignment="1">
      <alignment horizontal="right" vertical="center"/>
    </xf>
    <xf numFmtId="180" fontId="37" fillId="28" borderId="10" xfId="44" applyNumberFormat="1" applyFont="1" applyFill="1" applyBorder="1" applyAlignment="1">
      <alignment vertical="center"/>
    </xf>
    <xf numFmtId="5" fontId="29" fillId="28" borderId="44" xfId="44" applyNumberFormat="1" applyFont="1" applyFill="1" applyBorder="1" applyAlignment="1">
      <alignment vertical="center" wrapText="1"/>
    </xf>
    <xf numFmtId="0" fontId="29" fillId="28" borderId="73" xfId="44" applyFont="1" applyFill="1" applyBorder="1" applyAlignment="1">
      <alignment vertical="center" wrapText="1"/>
    </xf>
    <xf numFmtId="0" fontId="29" fillId="28" borderId="44" xfId="44" applyFont="1" applyFill="1" applyBorder="1" applyAlignment="1">
      <alignment vertical="center" wrapText="1"/>
    </xf>
    <xf numFmtId="180" fontId="34" fillId="28" borderId="73" xfId="44" applyNumberFormat="1" applyFont="1" applyFill="1" applyBorder="1" applyAlignment="1">
      <alignment horizontal="right" vertical="center"/>
    </xf>
    <xf numFmtId="180" fontId="34" fillId="28" borderId="44" xfId="44" applyNumberFormat="1" applyFont="1" applyFill="1" applyBorder="1" applyAlignment="1">
      <alignment horizontal="right" vertical="center"/>
    </xf>
    <xf numFmtId="180" fontId="34" fillId="28" borderId="74" xfId="44" applyNumberFormat="1" applyFont="1" applyFill="1" applyBorder="1" applyAlignment="1">
      <alignment horizontal="right" vertical="center"/>
    </xf>
    <xf numFmtId="0" fontId="8" fillId="28" borderId="10" xfId="44" applyFont="1" applyFill="1" applyBorder="1" applyAlignment="1">
      <alignment horizontal="right" vertical="center" wrapText="1"/>
    </xf>
    <xf numFmtId="178" fontId="37" fillId="28" borderId="10" xfId="44" applyNumberFormat="1" applyFont="1" applyFill="1" applyBorder="1" applyAlignment="1">
      <alignment vertical="center"/>
    </xf>
    <xf numFmtId="0" fontId="33" fillId="0" borderId="13" xfId="44" applyFont="1" applyBorder="1" applyAlignment="1">
      <alignment vertical="center"/>
    </xf>
    <xf numFmtId="0" fontId="5" fillId="28" borderId="19" xfId="44" applyFont="1" applyFill="1" applyBorder="1" applyAlignment="1">
      <alignment horizontal="center" vertical="center" wrapText="1"/>
    </xf>
    <xf numFmtId="0" fontId="33" fillId="28" borderId="32" xfId="44" applyFont="1" applyFill="1" applyBorder="1" applyAlignment="1">
      <alignment horizontal="center" vertical="center"/>
    </xf>
    <xf numFmtId="0" fontId="5" fillId="28" borderId="17" xfId="44" applyFont="1" applyFill="1" applyBorder="1" applyAlignment="1">
      <alignment horizontal="center" vertical="center" shrinkToFit="1"/>
    </xf>
    <xf numFmtId="49" fontId="29" fillId="28" borderId="74" xfId="44" quotePrefix="1" applyNumberFormat="1" applyFont="1" applyFill="1" applyBorder="1" applyAlignment="1">
      <alignment vertical="center" wrapText="1"/>
    </xf>
    <xf numFmtId="0" fontId="5" fillId="28" borderId="0" xfId="44" applyFont="1" applyFill="1" applyAlignment="1">
      <alignment vertical="center"/>
    </xf>
    <xf numFmtId="0" fontId="39" fillId="28" borderId="11" xfId="44" applyFont="1" applyFill="1" applyBorder="1" applyAlignment="1">
      <alignment vertical="center"/>
    </xf>
    <xf numFmtId="0" fontId="29" fillId="28" borderId="73" xfId="0" applyFont="1" applyFill="1" applyBorder="1" applyAlignment="1">
      <alignment vertical="center" wrapText="1"/>
    </xf>
    <xf numFmtId="177" fontId="29" fillId="28" borderId="44" xfId="44" applyNumberFormat="1" applyFont="1" applyFill="1" applyBorder="1" applyAlignment="1">
      <alignment horizontal="right" vertical="center"/>
    </xf>
    <xf numFmtId="0" fontId="29" fillId="28" borderId="44" xfId="0" applyFont="1" applyFill="1" applyBorder="1" applyAlignment="1">
      <alignment vertical="center" wrapText="1"/>
    </xf>
    <xf numFmtId="0" fontId="29" fillId="28" borderId="74" xfId="43" applyFont="1" applyFill="1" applyBorder="1" applyAlignment="1">
      <alignment vertical="center" wrapText="1"/>
    </xf>
    <xf numFmtId="181" fontId="33" fillId="28" borderId="10" xfId="44" applyNumberFormat="1" applyFont="1" applyFill="1" applyBorder="1" applyAlignment="1">
      <alignment vertical="center"/>
    </xf>
    <xf numFmtId="176" fontId="33" fillId="28" borderId="10" xfId="44" applyNumberFormat="1" applyFont="1" applyFill="1" applyBorder="1" applyAlignment="1">
      <alignment horizontal="center" vertical="center"/>
    </xf>
    <xf numFmtId="178" fontId="29" fillId="28" borderId="19" xfId="44" applyNumberFormat="1" applyFont="1" applyFill="1" applyBorder="1" applyAlignment="1">
      <alignment vertical="center"/>
    </xf>
    <xf numFmtId="178" fontId="29" fillId="28" borderId="76" xfId="44" applyNumberFormat="1" applyFont="1" applyFill="1" applyBorder="1" applyAlignment="1">
      <alignment vertical="center"/>
    </xf>
    <xf numFmtId="0" fontId="35" fillId="28" borderId="76" xfId="44" applyFont="1" applyFill="1" applyBorder="1" applyAlignment="1">
      <alignment vertical="center" shrinkToFit="1"/>
    </xf>
    <xf numFmtId="178" fontId="29" fillId="28" borderId="75" xfId="44" applyNumberFormat="1" applyFont="1" applyFill="1" applyBorder="1" applyAlignment="1">
      <alignment vertical="center"/>
    </xf>
    <xf numFmtId="178" fontId="29" fillId="28" borderId="17" xfId="44" applyNumberFormat="1" applyFont="1" applyFill="1" applyBorder="1" applyAlignment="1">
      <alignment vertical="center"/>
    </xf>
    <xf numFmtId="0" fontId="35" fillId="28" borderId="14" xfId="44" applyFont="1" applyFill="1" applyBorder="1" applyAlignment="1">
      <alignment vertical="center"/>
    </xf>
    <xf numFmtId="178" fontId="29" fillId="28" borderId="73" xfId="44" applyNumberFormat="1" applyFont="1" applyFill="1" applyBorder="1" applyAlignment="1">
      <alignment vertical="center"/>
    </xf>
    <xf numFmtId="0" fontId="35" fillId="28" borderId="73" xfId="44" applyFont="1" applyFill="1" applyBorder="1" applyAlignment="1">
      <alignment vertical="center" shrinkToFit="1"/>
    </xf>
    <xf numFmtId="178" fontId="29" fillId="28" borderId="44" xfId="44" applyNumberFormat="1" applyFont="1" applyFill="1" applyBorder="1" applyAlignment="1">
      <alignment vertical="center"/>
    </xf>
    <xf numFmtId="0" fontId="35" fillId="28" borderId="44" xfId="44" applyFont="1" applyFill="1" applyBorder="1" applyAlignment="1">
      <alignment vertical="center" shrinkToFit="1"/>
    </xf>
    <xf numFmtId="178" fontId="29" fillId="28" borderId="74" xfId="44" applyNumberFormat="1" applyFont="1" applyFill="1" applyBorder="1" applyAlignment="1">
      <alignment vertical="center"/>
    </xf>
    <xf numFmtId="178" fontId="29" fillId="28" borderId="73" xfId="44" applyNumberFormat="1" applyFont="1" applyFill="1" applyBorder="1" applyAlignment="1">
      <alignment horizontal="right" vertical="center"/>
    </xf>
    <xf numFmtId="178" fontId="29" fillId="28" borderId="44" xfId="44" applyNumberFormat="1" applyFont="1" applyFill="1" applyBorder="1" applyAlignment="1">
      <alignment horizontal="right" vertical="center"/>
    </xf>
    <xf numFmtId="0" fontId="35" fillId="28" borderId="44" xfId="44" applyFont="1" applyFill="1" applyBorder="1" applyAlignment="1">
      <alignment vertical="center"/>
    </xf>
    <xf numFmtId="178" fontId="29" fillId="28" borderId="74" xfId="44" applyNumberFormat="1" applyFont="1" applyFill="1" applyBorder="1" applyAlignment="1">
      <alignment horizontal="right" vertical="center"/>
    </xf>
    <xf numFmtId="0" fontId="35" fillId="28" borderId="74" xfId="44" applyFont="1" applyFill="1" applyBorder="1" applyAlignment="1">
      <alignment vertical="center"/>
    </xf>
    <xf numFmtId="178" fontId="33" fillId="28" borderId="10" xfId="44" applyNumberFormat="1" applyFont="1" applyFill="1" applyBorder="1" applyAlignment="1">
      <alignment vertical="center"/>
    </xf>
    <xf numFmtId="0" fontId="35" fillId="28" borderId="73" xfId="44" applyFont="1" applyFill="1" applyBorder="1" applyAlignment="1">
      <alignment vertical="center"/>
    </xf>
    <xf numFmtId="0" fontId="29" fillId="28" borderId="73" xfId="44" applyFont="1" applyFill="1" applyBorder="1" applyAlignment="1">
      <alignment vertical="center" wrapText="1" shrinkToFit="1"/>
    </xf>
    <xf numFmtId="180" fontId="33" fillId="28" borderId="10" xfId="44" applyNumberFormat="1" applyFont="1" applyFill="1" applyBorder="1" applyAlignment="1">
      <alignment vertical="center"/>
    </xf>
    <xf numFmtId="0" fontId="29" fillId="28" borderId="14" xfId="44" applyFont="1" applyFill="1" applyBorder="1" applyAlignment="1">
      <alignment vertical="center" shrinkToFit="1"/>
    </xf>
    <xf numFmtId="0" fontId="29" fillId="28" borderId="75" xfId="44" applyFont="1" applyFill="1" applyBorder="1" applyAlignment="1">
      <alignment vertical="center" shrinkToFit="1"/>
    </xf>
    <xf numFmtId="0" fontId="29" fillId="28" borderId="73" xfId="44" applyFont="1" applyFill="1" applyBorder="1" applyAlignment="1">
      <alignment vertical="center" shrinkToFit="1"/>
    </xf>
    <xf numFmtId="0" fontId="29" fillId="28" borderId="74" xfId="44" applyFont="1" applyFill="1" applyBorder="1" applyAlignment="1">
      <alignment vertical="center" shrinkToFit="1"/>
    </xf>
    <xf numFmtId="0" fontId="35" fillId="0" borderId="0" xfId="44" applyFont="1" applyAlignment="1">
      <alignment horizontal="right" vertical="center" shrinkToFit="1"/>
    </xf>
    <xf numFmtId="0" fontId="29" fillId="0" borderId="16" xfId="0" applyFont="1" applyBorder="1">
      <alignment vertical="center"/>
    </xf>
    <xf numFmtId="0" fontId="29" fillId="29" borderId="19" xfId="44" applyFont="1" applyFill="1" applyBorder="1" applyAlignment="1">
      <alignment vertical="center" wrapText="1"/>
    </xf>
    <xf numFmtId="0" fontId="29" fillId="29" borderId="16" xfId="42" applyFont="1" applyFill="1" applyBorder="1" applyAlignment="1">
      <alignment vertical="center" wrapText="1"/>
    </xf>
    <xf numFmtId="49" fontId="29" fillId="29" borderId="17" xfId="44" quotePrefix="1" applyNumberFormat="1" applyFont="1" applyFill="1" applyBorder="1" applyAlignment="1">
      <alignment vertical="center" wrapText="1"/>
    </xf>
    <xf numFmtId="0" fontId="29" fillId="29" borderId="17" xfId="44" applyFont="1" applyFill="1" applyBorder="1" applyAlignment="1">
      <alignment vertical="center"/>
    </xf>
    <xf numFmtId="0" fontId="42" fillId="28" borderId="12" xfId="44" applyFont="1" applyFill="1" applyBorder="1" applyAlignment="1">
      <alignment vertical="center" wrapText="1"/>
    </xf>
    <xf numFmtId="0" fontId="42" fillId="28" borderId="73" xfId="0" applyFont="1" applyFill="1" applyBorder="1" applyAlignment="1">
      <alignment vertical="center" wrapText="1"/>
    </xf>
    <xf numFmtId="177" fontId="42" fillId="28" borderId="73" xfId="44" applyNumberFormat="1" applyFont="1" applyFill="1" applyBorder="1" applyAlignment="1">
      <alignment horizontal="right" vertical="center"/>
    </xf>
    <xf numFmtId="0" fontId="42" fillId="28" borderId="16" xfId="44" applyFont="1" applyFill="1" applyBorder="1" applyAlignment="1">
      <alignment vertical="center"/>
    </xf>
    <xf numFmtId="0" fontId="42" fillId="28" borderId="44" xfId="0" applyFont="1" applyFill="1" applyBorder="1" applyAlignment="1">
      <alignment vertical="center" wrapText="1"/>
    </xf>
    <xf numFmtId="177" fontId="42" fillId="28" borderId="44" xfId="44" applyNumberFormat="1" applyFont="1" applyFill="1" applyBorder="1" applyAlignment="1">
      <alignment horizontal="right" vertical="center"/>
    </xf>
    <xf numFmtId="0" fontId="42" fillId="28" borderId="16" xfId="44" applyFont="1" applyFill="1" applyBorder="1" applyAlignment="1">
      <alignment horizontal="left" vertical="center" indent="2"/>
    </xf>
    <xf numFmtId="0" fontId="42" fillId="28" borderId="0" xfId="44" applyFont="1" applyFill="1" applyAlignment="1">
      <alignment vertical="center"/>
    </xf>
    <xf numFmtId="0" fontId="42" fillId="28" borderId="0" xfId="44" applyFont="1" applyFill="1" applyAlignment="1">
      <alignment vertical="center" wrapText="1"/>
    </xf>
    <xf numFmtId="0" fontId="42" fillId="28" borderId="74" xfId="43" applyFont="1" applyFill="1" applyBorder="1" applyAlignment="1">
      <alignment vertical="center" wrapText="1"/>
    </xf>
    <xf numFmtId="177" fontId="42" fillId="28" borderId="74" xfId="44" applyNumberFormat="1" applyFont="1" applyFill="1" applyBorder="1" applyAlignment="1">
      <alignment horizontal="right" vertical="center"/>
    </xf>
    <xf numFmtId="0" fontId="29" fillId="29" borderId="16" xfId="44" applyFont="1" applyFill="1" applyBorder="1" applyAlignment="1">
      <alignment vertical="center"/>
    </xf>
    <xf numFmtId="0" fontId="29" fillId="29" borderId="16" xfId="0" applyFont="1" applyFill="1" applyBorder="1" applyAlignment="1">
      <alignment vertical="center" wrapText="1"/>
    </xf>
    <xf numFmtId="0" fontId="29" fillId="29" borderId="17" xfId="43" applyFont="1" applyFill="1" applyBorder="1" applyAlignment="1">
      <alignment vertical="center" wrapText="1"/>
    </xf>
    <xf numFmtId="0" fontId="29" fillId="0" borderId="16" xfId="44" applyFont="1" applyBorder="1" applyAlignment="1">
      <alignment vertical="center" shrinkToFit="1"/>
    </xf>
    <xf numFmtId="0" fontId="29" fillId="0" borderId="14" xfId="44" applyFont="1" applyBorder="1" applyAlignment="1">
      <alignment vertical="center" shrinkToFit="1"/>
    </xf>
    <xf numFmtId="0" fontId="29" fillId="0" borderId="76" xfId="44" applyFont="1" applyBorder="1" applyAlignment="1">
      <alignment vertical="center" shrinkToFit="1"/>
    </xf>
    <xf numFmtId="0" fontId="29" fillId="0" borderId="75" xfId="44" applyFont="1" applyBorder="1" applyAlignment="1">
      <alignment vertical="center" shrinkToFit="1"/>
    </xf>
    <xf numFmtId="0" fontId="43" fillId="0" borderId="16" xfId="28" applyFont="1" applyFill="1" applyBorder="1" applyAlignment="1" applyProtection="1">
      <alignment vertical="center"/>
    </xf>
    <xf numFmtId="0" fontId="43" fillId="0" borderId="17" xfId="28" applyFont="1" applyFill="1" applyBorder="1" applyAlignment="1" applyProtection="1">
      <alignment vertical="center"/>
    </xf>
    <xf numFmtId="0" fontId="35" fillId="29" borderId="16" xfId="44" applyFont="1" applyFill="1" applyBorder="1" applyAlignment="1">
      <alignment vertical="center"/>
    </xf>
    <xf numFmtId="0" fontId="35" fillId="29" borderId="17" xfId="44" applyFont="1" applyFill="1" applyBorder="1" applyAlignment="1">
      <alignment vertical="center"/>
    </xf>
    <xf numFmtId="0" fontId="29" fillId="0" borderId="73" xfId="44" applyFont="1" applyBorder="1" applyAlignment="1">
      <alignment vertical="center" shrinkToFit="1"/>
    </xf>
    <xf numFmtId="0" fontId="29" fillId="0" borderId="74" xfId="44" applyFont="1" applyBorder="1" applyAlignment="1">
      <alignment vertical="center" shrinkToFit="1"/>
    </xf>
    <xf numFmtId="0" fontId="29" fillId="0" borderId="19" xfId="44" applyFont="1" applyBorder="1" applyAlignment="1">
      <alignment vertical="center" shrinkToFit="1"/>
    </xf>
    <xf numFmtId="178" fontId="33" fillId="28" borderId="32" xfId="44" applyNumberFormat="1" applyFont="1" applyFill="1" applyBorder="1" applyAlignment="1">
      <alignment vertical="center"/>
    </xf>
    <xf numFmtId="0" fontId="33" fillId="0" borderId="35" xfId="44" applyFont="1" applyBorder="1" applyAlignment="1">
      <alignment horizontal="center" vertical="center"/>
    </xf>
    <xf numFmtId="0" fontId="33" fillId="0" borderId="46" xfId="44" applyFont="1" applyBorder="1" applyAlignment="1">
      <alignment horizontal="center" vertical="center"/>
    </xf>
    <xf numFmtId="0" fontId="33" fillId="0" borderId="22" xfId="44" applyFont="1" applyBorder="1" applyAlignment="1">
      <alignment horizontal="center" vertical="center"/>
    </xf>
    <xf numFmtId="0" fontId="35" fillId="0" borderId="23" xfId="44" applyFont="1" applyBorder="1" applyAlignment="1">
      <alignment horizontal="center" vertical="center"/>
    </xf>
    <xf numFmtId="0" fontId="35" fillId="0" borderId="24" xfId="44" applyFont="1" applyBorder="1" applyAlignment="1">
      <alignment horizontal="center" vertical="center"/>
    </xf>
    <xf numFmtId="0" fontId="33" fillId="0" borderId="25" xfId="44" applyFont="1" applyBorder="1" applyAlignment="1">
      <alignment horizontal="center" vertical="center"/>
    </xf>
    <xf numFmtId="0" fontId="29" fillId="0" borderId="20" xfId="44" applyFont="1" applyBorder="1" applyAlignment="1">
      <alignment vertical="center"/>
    </xf>
    <xf numFmtId="0" fontId="29" fillId="0" borderId="21" xfId="44" applyFont="1" applyBorder="1" applyAlignment="1">
      <alignment vertical="center"/>
    </xf>
    <xf numFmtId="0" fontId="35" fillId="0" borderId="0" xfId="44" applyFont="1" applyAlignment="1">
      <alignment horizontal="left" vertical="center"/>
    </xf>
    <xf numFmtId="0" fontId="35" fillId="0" borderId="35" xfId="44" applyFont="1" applyBorder="1" applyAlignment="1">
      <alignment horizontal="center" vertical="center"/>
    </xf>
    <xf numFmtId="0" fontId="29" fillId="0" borderId="24" xfId="44" applyFont="1" applyBorder="1" applyAlignment="1">
      <alignment horizontal="center" vertical="center"/>
    </xf>
    <xf numFmtId="0" fontId="33" fillId="0" borderId="51" xfId="44" applyFont="1" applyBorder="1" applyAlignment="1">
      <alignment horizontal="center" vertical="center"/>
    </xf>
    <xf numFmtId="0" fontId="34" fillId="0" borderId="49" xfId="0" applyFont="1" applyBorder="1" applyAlignment="1">
      <alignment horizontal="center" vertical="center"/>
    </xf>
    <xf numFmtId="0" fontId="34" fillId="0" borderId="52" xfId="0" applyFont="1" applyBorder="1" applyAlignment="1">
      <alignment horizontal="center" vertical="center"/>
    </xf>
    <xf numFmtId="0" fontId="34" fillId="0" borderId="64" xfId="0" applyFont="1" applyBorder="1" applyAlignment="1">
      <alignment horizontal="center" vertical="center"/>
    </xf>
    <xf numFmtId="0" fontId="34" fillId="0" borderId="65" xfId="0" applyFont="1" applyBorder="1" applyAlignment="1">
      <alignment horizontal="center" vertical="center"/>
    </xf>
    <xf numFmtId="0" fontId="34" fillId="0" borderId="66" xfId="0" applyFont="1" applyBorder="1" applyAlignment="1">
      <alignment horizontal="center" vertical="center"/>
    </xf>
    <xf numFmtId="0" fontId="35" fillId="0" borderId="26" xfId="44" applyFont="1" applyBorder="1" applyAlignment="1">
      <alignment horizontal="center" vertical="center"/>
    </xf>
    <xf numFmtId="0" fontId="35" fillId="0" borderId="29" xfId="0" applyFont="1" applyBorder="1" applyAlignment="1">
      <alignment horizontal="center" vertical="center"/>
    </xf>
    <xf numFmtId="14" fontId="31" fillId="0" borderId="30" xfId="44" applyNumberFormat="1" applyFont="1" applyBorder="1" applyAlignment="1">
      <alignment horizontal="center" vertical="center"/>
    </xf>
    <xf numFmtId="0" fontId="34" fillId="0" borderId="28" xfId="0" applyFont="1" applyBorder="1">
      <alignment vertical="center"/>
    </xf>
    <xf numFmtId="0" fontId="35" fillId="0" borderId="29" xfId="44" applyFont="1" applyBorder="1" applyAlignment="1">
      <alignment horizontal="center" vertical="center"/>
    </xf>
    <xf numFmtId="0" fontId="31" fillId="0" borderId="30" xfId="44" applyFont="1" applyBorder="1" applyAlignment="1">
      <alignment horizontal="center" vertical="center"/>
    </xf>
    <xf numFmtId="0" fontId="31" fillId="0" borderId="31" xfId="44" applyFont="1" applyBorder="1" applyAlignment="1">
      <alignment horizontal="center" vertical="center"/>
    </xf>
    <xf numFmtId="0" fontId="33" fillId="0" borderId="10" xfId="44" applyFont="1" applyBorder="1" applyAlignment="1">
      <alignment horizontal="center" vertical="center" shrinkToFit="1"/>
    </xf>
    <xf numFmtId="0" fontId="30" fillId="0" borderId="67" xfId="44" applyFont="1" applyBorder="1" applyAlignment="1">
      <alignment horizontal="center" vertical="center"/>
    </xf>
    <xf numFmtId="0" fontId="31" fillId="24" borderId="68" xfId="43" applyFont="1" applyFill="1" applyBorder="1" applyAlignment="1">
      <alignment horizontal="center" vertical="center"/>
    </xf>
    <xf numFmtId="0" fontId="32" fillId="0" borderId="69" xfId="0" applyFont="1" applyBorder="1">
      <alignment vertical="center"/>
    </xf>
    <xf numFmtId="0" fontId="31" fillId="0" borderId="0" xfId="44" applyFont="1" applyAlignment="1">
      <alignment horizontal="center" vertical="center"/>
    </xf>
    <xf numFmtId="0" fontId="34" fillId="0" borderId="0" xfId="0" applyFont="1" applyAlignment="1">
      <alignment horizontal="center" vertical="center"/>
    </xf>
    <xf numFmtId="0" fontId="35" fillId="0" borderId="70" xfId="44" applyFont="1" applyBorder="1" applyAlignment="1">
      <alignment horizontal="center" vertical="center"/>
    </xf>
    <xf numFmtId="0" fontId="35" fillId="0" borderId="48" xfId="0" applyFont="1" applyBorder="1" applyAlignment="1">
      <alignment horizontal="center" vertical="center"/>
    </xf>
    <xf numFmtId="14" fontId="31" fillId="0" borderId="71" xfId="44" applyNumberFormat="1" applyFont="1" applyBorder="1" applyAlignment="1">
      <alignment horizontal="center" vertical="center"/>
    </xf>
    <xf numFmtId="0" fontId="34" fillId="0" borderId="31" xfId="0" applyFont="1" applyBorder="1" applyAlignment="1">
      <alignment horizontal="center" vertical="center"/>
    </xf>
    <xf numFmtId="0" fontId="8" fillId="0" borderId="51" xfId="44" applyFont="1" applyBorder="1" applyAlignment="1">
      <alignment horizontal="center" vertical="center"/>
    </xf>
    <xf numFmtId="0" fontId="1" fillId="0" borderId="49" xfId="0" applyFont="1" applyBorder="1" applyAlignment="1">
      <alignment horizontal="center" vertical="center"/>
    </xf>
    <xf numFmtId="0" fontId="1" fillId="0" borderId="52"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33" fillId="0" borderId="63" xfId="44" applyFont="1" applyBorder="1" applyAlignment="1">
      <alignment horizontal="center" vertical="center"/>
    </xf>
    <xf numFmtId="0" fontId="35" fillId="0" borderId="11" xfId="0" applyFont="1" applyBorder="1" applyAlignment="1">
      <alignment horizontal="center" vertical="center"/>
    </xf>
    <xf numFmtId="0" fontId="29" fillId="0" borderId="10" xfId="44" applyFont="1" applyBorder="1" applyAlignment="1">
      <alignment vertical="center" shrinkToFit="1"/>
    </xf>
    <xf numFmtId="0" fontId="29" fillId="0" borderId="10" xfId="44" applyFont="1" applyBorder="1" applyAlignment="1">
      <alignment vertical="center" wrapText="1"/>
    </xf>
    <xf numFmtId="0" fontId="29" fillId="0" borderId="10" xfId="44" applyFont="1" applyBorder="1" applyAlignment="1">
      <alignment vertical="center"/>
    </xf>
    <xf numFmtId="0" fontId="5" fillId="0" borderId="10" xfId="44" applyFont="1" applyBorder="1" applyAlignment="1">
      <alignment horizontal="center" vertical="center"/>
    </xf>
    <xf numFmtId="0" fontId="5" fillId="0" borderId="10" xfId="44" applyFont="1" applyBorder="1" applyAlignment="1">
      <alignment vertical="center"/>
    </xf>
    <xf numFmtId="0" fontId="29" fillId="0" borderId="19" xfId="44" applyFont="1" applyBorder="1" applyAlignment="1">
      <alignment vertical="center" wrapText="1"/>
    </xf>
    <xf numFmtId="0" fontId="29" fillId="0" borderId="16" xfId="0" applyFont="1" applyBorder="1">
      <alignment vertical="center"/>
    </xf>
    <xf numFmtId="0" fontId="29" fillId="0" borderId="17" xfId="0" applyFont="1" applyBorder="1">
      <alignment vertical="center"/>
    </xf>
    <xf numFmtId="0" fontId="37" fillId="0" borderId="16" xfId="44" applyFont="1" applyBorder="1" applyAlignment="1">
      <alignment horizontal="center" vertical="center"/>
    </xf>
    <xf numFmtId="0" fontId="9" fillId="0" borderId="75" xfId="42" applyFont="1" applyBorder="1" applyAlignment="1">
      <alignment vertical="center" wrapText="1"/>
    </xf>
    <xf numFmtId="0" fontId="9" fillId="0" borderId="76" xfId="42" applyFont="1" applyBorder="1" applyAlignment="1">
      <alignment vertical="center" wrapText="1"/>
    </xf>
    <xf numFmtId="0" fontId="35" fillId="0" borderId="30" xfId="0" applyFont="1" applyBorder="1" applyAlignment="1">
      <alignment horizontal="left" vertical="top" wrapText="1"/>
    </xf>
    <xf numFmtId="0" fontId="35" fillId="0" borderId="28" xfId="0" applyFont="1" applyBorder="1" applyAlignment="1">
      <alignment horizontal="left" vertical="top" wrapText="1"/>
    </xf>
    <xf numFmtId="0" fontId="35" fillId="0" borderId="31" xfId="0" applyFont="1" applyBorder="1" applyAlignment="1">
      <alignment horizontal="left" vertical="top" wrapText="1"/>
    </xf>
    <xf numFmtId="0" fontId="5" fillId="0" borderId="16" xfId="44" applyFont="1" applyBorder="1" applyAlignment="1">
      <alignment vertical="center" wrapText="1"/>
    </xf>
    <xf numFmtId="0" fontId="5" fillId="0" borderId="17" xfId="44" applyFont="1" applyBorder="1" applyAlignment="1">
      <alignment vertical="center" wrapText="1"/>
    </xf>
    <xf numFmtId="180" fontId="29" fillId="0" borderId="44" xfId="44" applyNumberFormat="1" applyFont="1" applyBorder="1" applyAlignment="1">
      <alignment vertical="center"/>
    </xf>
    <xf numFmtId="180" fontId="29" fillId="0" borderId="75" xfId="44" applyNumberFormat="1" applyFont="1" applyBorder="1" applyAlignment="1">
      <alignment vertical="center"/>
    </xf>
    <xf numFmtId="180" fontId="29" fillId="0" borderId="76" xfId="44" applyNumberFormat="1" applyFont="1" applyBorder="1" applyAlignment="1">
      <alignment vertical="center"/>
    </xf>
    <xf numFmtId="0" fontId="29" fillId="0" borderId="44" xfId="42" applyFont="1" applyBorder="1" applyAlignment="1">
      <alignment vertical="center" wrapText="1"/>
    </xf>
    <xf numFmtId="0" fontId="35" fillId="0" borderId="30" xfId="0" applyFont="1" applyBorder="1">
      <alignment vertical="center"/>
    </xf>
    <xf numFmtId="0" fontId="35" fillId="0" borderId="31" xfId="0" applyFont="1" applyBorder="1">
      <alignment vertical="center"/>
    </xf>
    <xf numFmtId="0" fontId="35" fillId="0" borderId="27" xfId="44" applyFont="1" applyBorder="1" applyAlignment="1">
      <alignment horizontal="center" vertical="center"/>
    </xf>
    <xf numFmtId="0" fontId="37" fillId="0" borderId="10" xfId="44" applyFont="1" applyBorder="1" applyAlignment="1">
      <alignment horizontal="center" vertical="center" shrinkToFit="1"/>
    </xf>
    <xf numFmtId="0" fontId="9" fillId="0" borderId="10" xfId="44" applyFont="1" applyBorder="1" applyAlignment="1">
      <alignment vertical="center" wrapText="1"/>
    </xf>
    <xf numFmtId="0" fontId="5" fillId="0" borderId="10" xfId="44" applyFont="1" applyBorder="1" applyAlignment="1">
      <alignment horizontal="center" vertical="center" wrapText="1"/>
    </xf>
    <xf numFmtId="0" fontId="29" fillId="0" borderId="16" xfId="0" applyFont="1" applyBorder="1" applyAlignment="1">
      <alignment vertical="center" wrapText="1"/>
    </xf>
    <xf numFmtId="0" fontId="42" fillId="0" borderId="36" xfId="44" applyFont="1" applyBorder="1" applyAlignment="1">
      <alignment vertical="center"/>
    </xf>
    <xf numFmtId="0" fontId="42" fillId="0" borderId="57" xfId="44" applyFont="1" applyBorder="1" applyAlignment="1">
      <alignment vertical="center"/>
    </xf>
    <xf numFmtId="0" fontId="42" fillId="0" borderId="14" xfId="44" applyFont="1" applyBorder="1" applyAlignment="1">
      <alignment vertical="center"/>
    </xf>
    <xf numFmtId="0" fontId="42" fillId="0" borderId="37" xfId="44" applyFont="1" applyBorder="1" applyAlignment="1">
      <alignment vertical="center"/>
    </xf>
    <xf numFmtId="0" fontId="42" fillId="0" borderId="38" xfId="44" applyFont="1" applyBorder="1" applyAlignment="1">
      <alignment vertical="center"/>
    </xf>
    <xf numFmtId="0" fontId="42" fillId="0" borderId="58" xfId="44" applyFont="1" applyBorder="1" applyAlignment="1">
      <alignment vertical="center"/>
    </xf>
    <xf numFmtId="0" fontId="5" fillId="0" borderId="19" xfId="44" applyFont="1" applyBorder="1" applyAlignment="1">
      <alignment horizontal="center" vertical="center"/>
    </xf>
    <xf numFmtId="0" fontId="5" fillId="0" borderId="16" xfId="44" applyFont="1" applyBorder="1" applyAlignment="1">
      <alignment horizontal="center" vertical="center"/>
    </xf>
    <xf numFmtId="0" fontId="5" fillId="0" borderId="17" xfId="44" applyFont="1" applyBorder="1" applyAlignment="1">
      <alignment horizontal="center" vertical="center"/>
    </xf>
    <xf numFmtId="0" fontId="0" fillId="0" borderId="19" xfId="44"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0" borderId="19" xfId="44" applyBorder="1" applyAlignment="1">
      <alignment vertical="center" wrapText="1"/>
    </xf>
    <xf numFmtId="0" fontId="29" fillId="0" borderId="36" xfId="44" applyFont="1" applyBorder="1" applyAlignment="1">
      <alignment vertical="center" wrapText="1"/>
    </xf>
    <xf numFmtId="0" fontId="29" fillId="0" borderId="57" xfId="0" applyFont="1" applyBorder="1" applyAlignment="1">
      <alignment vertical="center" wrapText="1"/>
    </xf>
    <xf numFmtId="0" fontId="29" fillId="0" borderId="14" xfId="0" applyFont="1" applyBorder="1" applyAlignment="1">
      <alignment vertical="center" wrapText="1"/>
    </xf>
    <xf numFmtId="0" fontId="29" fillId="0" borderId="37" xfId="0" applyFont="1" applyBorder="1" applyAlignment="1">
      <alignment vertical="center" wrapText="1"/>
    </xf>
    <xf numFmtId="0" fontId="29" fillId="0" borderId="38" xfId="0" applyFont="1" applyBorder="1" applyAlignment="1">
      <alignment vertical="center" wrapText="1"/>
    </xf>
    <xf numFmtId="0" fontId="29" fillId="0" borderId="58" xfId="0" applyFont="1" applyBorder="1" applyAlignment="1">
      <alignment vertical="center" wrapText="1"/>
    </xf>
    <xf numFmtId="0" fontId="9" fillId="0" borderId="19" xfId="44" applyFont="1" applyBorder="1" applyAlignment="1">
      <alignment vertical="center" wrapText="1"/>
    </xf>
    <xf numFmtId="0" fontId="9" fillId="0" borderId="16" xfId="0" applyFont="1" applyBorder="1" applyAlignment="1">
      <alignment vertical="center" wrapText="1"/>
    </xf>
    <xf numFmtId="0" fontId="9" fillId="0" borderId="17" xfId="0" applyFont="1" applyBorder="1" applyAlignment="1">
      <alignment vertical="center" wrapText="1"/>
    </xf>
    <xf numFmtId="0" fontId="5" fillId="0" borderId="16" xfId="0" applyFont="1" applyBorder="1">
      <alignment vertical="center"/>
    </xf>
    <xf numFmtId="0" fontId="5" fillId="0" borderId="17" xfId="0" applyFont="1" applyBorder="1">
      <alignment vertical="center"/>
    </xf>
    <xf numFmtId="0" fontId="29" fillId="0" borderId="17" xfId="44" applyFont="1" applyBorder="1" applyAlignment="1">
      <alignment vertical="center" wrapText="1"/>
    </xf>
    <xf numFmtId="0" fontId="35" fillId="0" borderId="52" xfId="0" applyFont="1" applyBorder="1">
      <alignment vertical="center"/>
    </xf>
    <xf numFmtId="0" fontId="33" fillId="0" borderId="53" xfId="0" applyFont="1" applyBorder="1" applyAlignment="1">
      <alignment horizontal="center" vertical="center"/>
    </xf>
    <xf numFmtId="0" fontId="35" fillId="0" borderId="54" xfId="0" applyFont="1" applyBorder="1">
      <alignment vertical="center"/>
    </xf>
    <xf numFmtId="0" fontId="33" fillId="0" borderId="55" xfId="0" applyFont="1" applyBorder="1" applyAlignment="1">
      <alignment horizontal="center" vertical="center"/>
    </xf>
    <xf numFmtId="0" fontId="35" fillId="0" borderId="56" xfId="0" applyFont="1" applyBorder="1">
      <alignment vertical="center"/>
    </xf>
    <xf numFmtId="0" fontId="33" fillId="0" borderId="59" xfId="0" applyFont="1" applyBorder="1" applyAlignment="1">
      <alignment horizontal="center" vertical="center"/>
    </xf>
    <xf numFmtId="0" fontId="35" fillId="0" borderId="60" xfId="0" applyFont="1" applyBorder="1" applyAlignment="1">
      <alignment horizontal="center" vertical="center"/>
    </xf>
    <xf numFmtId="0" fontId="9" fillId="0" borderId="36" xfId="44" applyFont="1" applyBorder="1" applyAlignment="1">
      <alignment horizontal="center" vertical="center" wrapText="1"/>
    </xf>
    <xf numFmtId="0" fontId="9" fillId="0" borderId="38" xfId="44" applyFont="1" applyBorder="1" applyAlignment="1">
      <alignment horizontal="center" vertical="center" wrapText="1"/>
    </xf>
    <xf numFmtId="0" fontId="9" fillId="0" borderId="57" xfId="44" applyFont="1" applyBorder="1" applyAlignment="1">
      <alignment vertical="center" wrapText="1"/>
    </xf>
    <xf numFmtId="0" fontId="9" fillId="0" borderId="58" xfId="44" applyFont="1" applyBorder="1" applyAlignment="1">
      <alignment vertical="center" wrapText="1"/>
    </xf>
    <xf numFmtId="0" fontId="7" fillId="0" borderId="19" xfId="44" applyFont="1" applyBorder="1" applyAlignment="1">
      <alignment vertical="center" wrapText="1"/>
    </xf>
    <xf numFmtId="0" fontId="7" fillId="0" borderId="16" xfId="44" applyFont="1" applyBorder="1" applyAlignment="1">
      <alignment vertical="center" wrapText="1"/>
    </xf>
    <xf numFmtId="0" fontId="7" fillId="0" borderId="17" xfId="44" applyFont="1" applyBorder="1" applyAlignment="1">
      <alignment vertical="center" wrapText="1"/>
    </xf>
    <xf numFmtId="0" fontId="38" fillId="0" borderId="19" xfId="44" applyFont="1" applyBorder="1" applyAlignment="1">
      <alignment vertical="center" wrapText="1"/>
    </xf>
    <xf numFmtId="0" fontId="38" fillId="0" borderId="17" xfId="44" applyFont="1" applyBorder="1" applyAlignment="1">
      <alignment vertical="center" wrapText="1"/>
    </xf>
    <xf numFmtId="0" fontId="35" fillId="0" borderId="30" xfId="0" applyFont="1" applyBorder="1" applyAlignment="1">
      <alignment vertical="top" wrapText="1"/>
    </xf>
    <xf numFmtId="0" fontId="35" fillId="0" borderId="28" xfId="0" applyFont="1" applyBorder="1" applyAlignment="1">
      <alignment vertical="top"/>
    </xf>
    <xf numFmtId="0" fontId="35" fillId="0" borderId="31" xfId="0" applyFont="1" applyBorder="1" applyAlignment="1">
      <alignment vertical="top"/>
    </xf>
    <xf numFmtId="0" fontId="35" fillId="0" borderId="28" xfId="0" applyFont="1" applyBorder="1" applyAlignment="1">
      <alignment vertical="top" wrapText="1"/>
    </xf>
    <xf numFmtId="0" fontId="35" fillId="0" borderId="50" xfId="0" applyFont="1" applyBorder="1" applyAlignment="1">
      <alignment vertical="top" wrapText="1"/>
    </xf>
    <xf numFmtId="0" fontId="9" fillId="0" borderId="73" xfId="44" applyFont="1" applyBorder="1" applyAlignment="1">
      <alignment vertical="center" wrapText="1"/>
    </xf>
    <xf numFmtId="0" fontId="9" fillId="0" borderId="44" xfId="44" applyFont="1" applyBorder="1" applyAlignment="1">
      <alignment vertical="center" wrapText="1"/>
    </xf>
    <xf numFmtId="0" fontId="9" fillId="0" borderId="74" xfId="44" applyFont="1" applyBorder="1" applyAlignment="1">
      <alignment vertical="center" wrapText="1"/>
    </xf>
    <xf numFmtId="181" fontId="29" fillId="0" borderId="44" xfId="44" applyNumberFormat="1" applyFont="1" applyBorder="1" applyAlignment="1">
      <alignment horizontal="right" vertical="center"/>
    </xf>
    <xf numFmtId="0" fontId="0" fillId="0" borderId="44" xfId="0" applyBorder="1" applyAlignment="1">
      <alignment horizontal="right" vertical="center"/>
    </xf>
    <xf numFmtId="0" fontId="9" fillId="0" borderId="17" xfId="44" applyFont="1" applyBorder="1" applyAlignment="1">
      <alignment vertical="center" wrapText="1"/>
    </xf>
    <xf numFmtId="0" fontId="29" fillId="0" borderId="57" xfId="44" applyFont="1" applyBorder="1" applyAlignment="1">
      <alignment vertical="center" wrapText="1"/>
    </xf>
    <xf numFmtId="0" fontId="29" fillId="0" borderId="14" xfId="44" applyFont="1" applyBorder="1" applyAlignment="1">
      <alignment vertical="center" wrapText="1"/>
    </xf>
    <xf numFmtId="0" fontId="29" fillId="0" borderId="37" xfId="44" applyFont="1" applyBorder="1" applyAlignment="1">
      <alignment vertical="center" wrapText="1"/>
    </xf>
    <xf numFmtId="0" fontId="29" fillId="0" borderId="38" xfId="44" applyFont="1" applyBorder="1" applyAlignment="1">
      <alignment vertical="center" wrapText="1"/>
    </xf>
    <xf numFmtId="0" fontId="29" fillId="0" borderId="58" xfId="44" applyFont="1" applyBorder="1" applyAlignment="1">
      <alignment vertical="center" wrapText="1"/>
    </xf>
    <xf numFmtId="0" fontId="9" fillId="0" borderId="16" xfId="44" applyFont="1" applyBorder="1" applyAlignment="1">
      <alignment vertical="center" wrapText="1"/>
    </xf>
    <xf numFmtId="0" fontId="1" fillId="0" borderId="10" xfId="44" applyBorder="1" applyAlignment="1" applyProtection="1">
      <alignment vertical="center" wrapText="1"/>
      <protection locked="0"/>
    </xf>
    <xf numFmtId="0" fontId="29" fillId="0" borderId="36" xfId="44" applyFont="1" applyBorder="1" applyAlignment="1">
      <alignment horizontal="center" vertical="center" wrapText="1"/>
    </xf>
    <xf numFmtId="0" fontId="29" fillId="0" borderId="14" xfId="44" applyFont="1" applyBorder="1" applyAlignment="1">
      <alignment horizontal="center" vertical="center" wrapText="1"/>
    </xf>
    <xf numFmtId="0" fontId="29" fillId="0" borderId="16" xfId="44" applyFont="1" applyBorder="1" applyAlignment="1">
      <alignment vertical="center" wrapText="1"/>
    </xf>
    <xf numFmtId="0" fontId="38" fillId="0" borderId="16" xfId="44" applyFont="1" applyBorder="1" applyAlignment="1">
      <alignment vertical="center" wrapText="1"/>
    </xf>
    <xf numFmtId="178" fontId="29" fillId="0" borderId="44" xfId="44" applyNumberFormat="1" applyFont="1" applyBorder="1" applyAlignment="1">
      <alignment horizontal="right" vertical="center"/>
    </xf>
    <xf numFmtId="0" fontId="35" fillId="0" borderId="75" xfId="44" applyFont="1" applyBorder="1" applyAlignment="1">
      <alignment vertical="center"/>
    </xf>
    <xf numFmtId="0" fontId="35" fillId="0" borderId="76" xfId="44" applyFont="1" applyBorder="1" applyAlignment="1">
      <alignment vertical="center"/>
    </xf>
    <xf numFmtId="0" fontId="9" fillId="0" borderId="36" xfId="44" applyFont="1" applyBorder="1" applyAlignment="1">
      <alignment vertical="center" wrapText="1"/>
    </xf>
    <xf numFmtId="0" fontId="9" fillId="0" borderId="14" xfId="44" applyFont="1" applyBorder="1" applyAlignment="1">
      <alignment vertical="center" wrapText="1"/>
    </xf>
    <xf numFmtId="0" fontId="9" fillId="0" borderId="37" xfId="44" applyFont="1" applyBorder="1" applyAlignment="1">
      <alignment vertical="center" wrapText="1"/>
    </xf>
    <xf numFmtId="0" fontId="9" fillId="0" borderId="38" xfId="44" applyFont="1" applyBorder="1" applyAlignment="1">
      <alignment vertical="center" wrapText="1"/>
    </xf>
    <xf numFmtId="0" fontId="29" fillId="0" borderId="19" xfId="44" applyFont="1" applyBorder="1" applyAlignment="1">
      <alignment vertical="center"/>
    </xf>
    <xf numFmtId="0" fontId="29" fillId="0" borderId="16" xfId="44" applyFont="1" applyBorder="1" applyAlignment="1">
      <alignment vertical="center"/>
    </xf>
    <xf numFmtId="0" fontId="29" fillId="0" borderId="17" xfId="44" applyFont="1" applyBorder="1" applyAlignment="1">
      <alignment vertical="center"/>
    </xf>
    <xf numFmtId="0" fontId="37" fillId="0" borderId="32" xfId="44" applyFont="1" applyBorder="1" applyAlignment="1">
      <alignment horizontal="center" vertical="center" shrinkToFit="1"/>
    </xf>
    <xf numFmtId="0" fontId="37" fillId="0" borderId="33" xfId="44" applyFont="1" applyBorder="1" applyAlignment="1">
      <alignment horizontal="center" vertical="center" shrinkToFit="1"/>
    </xf>
    <xf numFmtId="0" fontId="29" fillId="0" borderId="17" xfId="0" applyFont="1" applyBorder="1" applyAlignment="1">
      <alignment vertical="center" wrapText="1"/>
    </xf>
    <xf numFmtId="0" fontId="35" fillId="0" borderId="31" xfId="0" applyFont="1" applyBorder="1" applyAlignment="1">
      <alignment vertical="top" wrapText="1"/>
    </xf>
    <xf numFmtId="182" fontId="35" fillId="0" borderId="28" xfId="0" applyNumberFormat="1" applyFont="1" applyBorder="1" applyAlignment="1">
      <alignment horizontal="center" vertical="center"/>
    </xf>
    <xf numFmtId="183" fontId="32" fillId="0" borderId="28" xfId="0" applyNumberFormat="1" applyFont="1" applyBorder="1" applyAlignment="1">
      <alignment horizontal="center" vertical="center"/>
    </xf>
    <xf numFmtId="0" fontId="33" fillId="0" borderId="47" xfId="0" applyFont="1" applyBorder="1" applyAlignment="1">
      <alignment horizontal="center" vertical="center"/>
    </xf>
    <xf numFmtId="0" fontId="4" fillId="0" borderId="61" xfId="0" applyFont="1" applyBorder="1" applyAlignment="1">
      <alignment horizontal="center" vertical="center"/>
    </xf>
    <xf numFmtId="0" fontId="4" fillId="0" borderId="42" xfId="0" applyFont="1" applyBorder="1" applyAlignment="1">
      <alignment horizontal="center" vertical="center"/>
    </xf>
    <xf numFmtId="0" fontId="4" fillId="0" borderId="34" xfId="0" applyFont="1" applyBorder="1" applyAlignment="1">
      <alignment horizontal="center" vertical="center"/>
    </xf>
    <xf numFmtId="0" fontId="4" fillId="0" borderId="48" xfId="0" applyFont="1" applyBorder="1" applyAlignment="1">
      <alignment horizontal="center" vertical="center"/>
    </xf>
    <xf numFmtId="0" fontId="4" fillId="0" borderId="62" xfId="0" applyFont="1" applyBorder="1" applyAlignment="1">
      <alignment horizontal="center" vertical="center"/>
    </xf>
    <xf numFmtId="0" fontId="35" fillId="0" borderId="30" xfId="0" applyFont="1" applyBorder="1" applyAlignment="1">
      <alignment horizontal="left" vertical="center" indent="1"/>
    </xf>
    <xf numFmtId="0" fontId="35" fillId="0" borderId="28" xfId="0" applyFont="1" applyBorder="1" applyAlignment="1">
      <alignment horizontal="left" vertical="center" indent="1"/>
    </xf>
    <xf numFmtId="0" fontId="35" fillId="0" borderId="31" xfId="0" applyFont="1" applyBorder="1" applyAlignment="1">
      <alignment horizontal="left" vertical="center" indent="1"/>
    </xf>
    <xf numFmtId="0" fontId="35" fillId="0" borderId="26" xfId="44" applyFont="1" applyBorder="1" applyAlignment="1">
      <alignment horizontal="center" vertical="center" wrapText="1"/>
    </xf>
    <xf numFmtId="0" fontId="35" fillId="0" borderId="27" xfId="44" applyFont="1" applyBorder="1" applyAlignment="1">
      <alignment horizontal="center" vertical="center" wrapText="1"/>
    </xf>
    <xf numFmtId="0" fontId="35" fillId="0" borderId="30" xfId="44" applyFont="1" applyBorder="1" applyAlignment="1">
      <alignment vertical="top"/>
    </xf>
    <xf numFmtId="0" fontId="35" fillId="0" borderId="28" xfId="44" applyFont="1" applyBorder="1" applyAlignment="1">
      <alignment vertical="top"/>
    </xf>
    <xf numFmtId="0" fontId="35" fillId="0" borderId="31" xfId="44" applyFont="1" applyBorder="1" applyAlignment="1">
      <alignment vertical="top"/>
    </xf>
    <xf numFmtId="0" fontId="7" fillId="28" borderId="19" xfId="44" applyFont="1" applyFill="1" applyBorder="1" applyAlignment="1">
      <alignment vertical="center" wrapText="1"/>
    </xf>
    <xf numFmtId="0" fontId="7" fillId="28" borderId="16" xfId="44" applyFont="1" applyFill="1" applyBorder="1" applyAlignment="1">
      <alignment vertical="center" wrapText="1"/>
    </xf>
    <xf numFmtId="0" fontId="7" fillId="28" borderId="17" xfId="44" applyFont="1" applyFill="1" applyBorder="1" applyAlignment="1">
      <alignment vertical="center" wrapText="1"/>
    </xf>
    <xf numFmtId="0" fontId="5" fillId="28" borderId="19" xfId="44" applyFont="1" applyFill="1" applyBorder="1" applyAlignment="1">
      <alignment horizontal="center" vertical="center"/>
    </xf>
    <xf numFmtId="0" fontId="5" fillId="28" borderId="16" xfId="44" applyFont="1" applyFill="1" applyBorder="1" applyAlignment="1">
      <alignment horizontal="center" vertical="center"/>
    </xf>
    <xf numFmtId="0" fontId="5" fillId="28" borderId="17" xfId="44" applyFont="1" applyFill="1" applyBorder="1" applyAlignment="1">
      <alignment horizontal="center" vertical="center"/>
    </xf>
    <xf numFmtId="0" fontId="38" fillId="28" borderId="19" xfId="44" applyFont="1" applyFill="1" applyBorder="1" applyAlignment="1">
      <alignment vertical="center" wrapText="1"/>
    </xf>
    <xf numFmtId="0" fontId="38" fillId="28" borderId="16" xfId="44" applyFont="1" applyFill="1" applyBorder="1" applyAlignment="1">
      <alignment vertical="center" wrapText="1"/>
    </xf>
    <xf numFmtId="0" fontId="38" fillId="28" borderId="17" xfId="44" applyFont="1" applyFill="1" applyBorder="1" applyAlignment="1">
      <alignment vertical="center" wrapText="1"/>
    </xf>
    <xf numFmtId="0" fontId="29" fillId="28" borderId="36" xfId="44" applyFont="1" applyFill="1" applyBorder="1" applyAlignment="1">
      <alignment vertical="center" wrapText="1"/>
    </xf>
    <xf numFmtId="0" fontId="29" fillId="28" borderId="57" xfId="44" applyFont="1" applyFill="1" applyBorder="1" applyAlignment="1">
      <alignment vertical="center" wrapText="1"/>
    </xf>
    <xf numFmtId="0" fontId="29" fillId="28" borderId="14" xfId="44" applyFont="1" applyFill="1" applyBorder="1" applyAlignment="1">
      <alignment vertical="center" wrapText="1"/>
    </xf>
    <xf numFmtId="0" fontId="29" fillId="28" borderId="37" xfId="44" applyFont="1" applyFill="1" applyBorder="1" applyAlignment="1">
      <alignment vertical="center" wrapText="1"/>
    </xf>
    <xf numFmtId="0" fontId="29" fillId="28" borderId="38" xfId="44" applyFont="1" applyFill="1" applyBorder="1" applyAlignment="1">
      <alignment vertical="center" wrapText="1"/>
    </xf>
    <xf numFmtId="0" fontId="29" fillId="28" borderId="58" xfId="44" applyFont="1" applyFill="1" applyBorder="1" applyAlignment="1">
      <alignment vertical="center" wrapText="1"/>
    </xf>
    <xf numFmtId="0" fontId="29" fillId="28" borderId="19" xfId="44" applyFont="1" applyFill="1" applyBorder="1" applyAlignment="1">
      <alignment vertical="center"/>
    </xf>
    <xf numFmtId="0" fontId="29" fillId="28" borderId="16" xfId="44" applyFont="1" applyFill="1" applyBorder="1" applyAlignment="1">
      <alignment vertical="center"/>
    </xf>
    <xf numFmtId="0" fontId="29" fillId="28" borderId="17" xfId="44" applyFont="1" applyFill="1" applyBorder="1" applyAlignment="1">
      <alignment vertical="center"/>
    </xf>
    <xf numFmtId="0" fontId="35" fillId="28" borderId="36" xfId="0" applyFont="1" applyFill="1" applyBorder="1" applyAlignment="1">
      <alignment vertical="top" wrapText="1"/>
    </xf>
    <xf numFmtId="0" fontId="35" fillId="28" borderId="14" xfId="0" applyFont="1" applyFill="1" applyBorder="1" applyAlignment="1">
      <alignment vertical="top"/>
    </xf>
    <xf numFmtId="0" fontId="35" fillId="28" borderId="38" xfId="0" applyFont="1" applyFill="1" applyBorder="1" applyAlignment="1">
      <alignment vertical="top"/>
    </xf>
    <xf numFmtId="0" fontId="35" fillId="28" borderId="14" xfId="0" applyFont="1" applyFill="1" applyBorder="1" applyAlignment="1">
      <alignment vertical="top" wrapText="1"/>
    </xf>
    <xf numFmtId="0" fontId="33" fillId="0" borderId="42" xfId="0" applyFont="1" applyBorder="1" applyAlignment="1">
      <alignment horizontal="center" vertical="center"/>
    </xf>
    <xf numFmtId="0" fontId="33" fillId="0" borderId="48" xfId="0" applyFont="1" applyBorder="1" applyAlignment="1">
      <alignment horizontal="center" vertical="center"/>
    </xf>
    <xf numFmtId="182" fontId="35" fillId="28" borderId="16" xfId="0" applyNumberFormat="1" applyFont="1" applyFill="1" applyBorder="1" applyAlignment="1">
      <alignment horizontal="center" vertical="center"/>
    </xf>
    <xf numFmtId="183" fontId="32" fillId="28" borderId="16" xfId="0" applyNumberFormat="1" applyFont="1" applyFill="1" applyBorder="1" applyAlignment="1">
      <alignment horizontal="center" vertical="center"/>
    </xf>
    <xf numFmtId="0" fontId="33" fillId="0" borderId="12" xfId="0" applyFont="1" applyBorder="1" applyAlignment="1">
      <alignment horizontal="center" vertical="center"/>
    </xf>
    <xf numFmtId="0" fontId="33" fillId="0" borderId="61" xfId="0" applyFont="1" applyBorder="1" applyAlignment="1">
      <alignment horizontal="center" vertical="center"/>
    </xf>
    <xf numFmtId="0" fontId="33" fillId="0" borderId="0" xfId="0" applyFont="1" applyAlignment="1">
      <alignment horizontal="center" vertical="center"/>
    </xf>
    <xf numFmtId="0" fontId="33" fillId="0" borderId="34" xfId="0" applyFont="1" applyBorder="1" applyAlignment="1">
      <alignment horizontal="center" vertical="center"/>
    </xf>
    <xf numFmtId="0" fontId="33" fillId="0" borderId="13" xfId="0" applyFont="1" applyBorder="1" applyAlignment="1">
      <alignment horizontal="center" vertical="center"/>
    </xf>
    <xf numFmtId="0" fontId="33" fillId="0" borderId="62" xfId="0" applyFont="1" applyBorder="1" applyAlignment="1">
      <alignment horizontal="center" vertical="center"/>
    </xf>
    <xf numFmtId="0" fontId="31" fillId="24" borderId="72" xfId="43" applyFont="1" applyFill="1" applyBorder="1" applyAlignment="1">
      <alignment horizontal="center" vertical="center"/>
    </xf>
    <xf numFmtId="0" fontId="31" fillId="24" borderId="69" xfId="43" applyFont="1" applyFill="1" applyBorder="1" applyAlignment="1">
      <alignment horizontal="center" vertical="center"/>
    </xf>
    <xf numFmtId="14" fontId="31" fillId="28" borderId="77" xfId="44" applyNumberFormat="1" applyFont="1" applyFill="1" applyBorder="1" applyAlignment="1">
      <alignment horizontal="center" vertical="center"/>
    </xf>
    <xf numFmtId="14" fontId="31" fillId="28" borderId="78" xfId="44" applyNumberFormat="1" applyFont="1" applyFill="1" applyBorder="1" applyAlignment="1">
      <alignment horizontal="center" vertical="center"/>
    </xf>
    <xf numFmtId="14" fontId="31" fillId="28" borderId="32" xfId="44" applyNumberFormat="1" applyFont="1" applyFill="1" applyBorder="1" applyAlignment="1">
      <alignment horizontal="center" vertical="center"/>
    </xf>
    <xf numFmtId="14" fontId="31" fillId="28" borderId="79" xfId="44" applyNumberFormat="1" applyFont="1" applyFill="1" applyBorder="1" applyAlignment="1">
      <alignment horizontal="center" vertical="center"/>
    </xf>
    <xf numFmtId="14" fontId="31" fillId="28" borderId="61" xfId="44" applyNumberFormat="1" applyFont="1" applyFill="1" applyBorder="1" applyAlignment="1">
      <alignment horizontal="center" vertical="center"/>
    </xf>
    <xf numFmtId="0" fontId="9" fillId="28" borderId="36" xfId="44" applyFont="1" applyFill="1" applyBorder="1" applyAlignment="1">
      <alignment horizontal="center" vertical="center" wrapText="1"/>
    </xf>
    <xf numFmtId="0" fontId="9" fillId="28" borderId="38" xfId="44" applyFont="1" applyFill="1" applyBorder="1" applyAlignment="1">
      <alignment horizontal="center" vertical="center" wrapText="1"/>
    </xf>
    <xf numFmtId="0" fontId="9" fillId="28" borderId="57" xfId="44" applyFont="1" applyFill="1" applyBorder="1" applyAlignment="1">
      <alignment vertical="center" wrapText="1"/>
    </xf>
    <xf numFmtId="0" fontId="9" fillId="28" borderId="58" xfId="44" applyFont="1" applyFill="1" applyBorder="1" applyAlignment="1">
      <alignment vertical="center" wrapText="1"/>
    </xf>
    <xf numFmtId="0" fontId="9" fillId="28" borderId="36" xfId="44" applyFont="1" applyFill="1" applyBorder="1" applyAlignment="1">
      <alignment vertical="center" wrapText="1"/>
    </xf>
    <xf numFmtId="0" fontId="9" fillId="28" borderId="14" xfId="44" applyFont="1" applyFill="1" applyBorder="1" applyAlignment="1">
      <alignment vertical="center" wrapText="1"/>
    </xf>
    <xf numFmtId="0" fontId="9" fillId="28" borderId="37" xfId="44" applyFont="1" applyFill="1" applyBorder="1" applyAlignment="1">
      <alignment vertical="center" wrapText="1"/>
    </xf>
    <xf numFmtId="0" fontId="9" fillId="28" borderId="38" xfId="44" applyFont="1" applyFill="1" applyBorder="1" applyAlignment="1">
      <alignment vertical="center" wrapText="1"/>
    </xf>
    <xf numFmtId="0" fontId="29" fillId="28" borderId="19" xfId="44" applyFont="1" applyFill="1" applyBorder="1" applyAlignment="1">
      <alignment vertical="center" wrapText="1"/>
    </xf>
    <xf numFmtId="0" fontId="29" fillId="28" borderId="16" xfId="44" applyFont="1" applyFill="1" applyBorder="1" applyAlignment="1">
      <alignment vertical="center" wrapText="1"/>
    </xf>
    <xf numFmtId="0" fontId="29" fillId="28" borderId="17" xfId="44" applyFont="1" applyFill="1" applyBorder="1" applyAlignment="1">
      <alignment vertical="center" wrapText="1"/>
    </xf>
    <xf numFmtId="0" fontId="35" fillId="28" borderId="38" xfId="0" applyFont="1" applyFill="1" applyBorder="1" applyAlignment="1">
      <alignment vertical="top" wrapText="1"/>
    </xf>
    <xf numFmtId="0" fontId="37" fillId="28" borderId="32" xfId="44" applyFont="1" applyFill="1" applyBorder="1" applyAlignment="1">
      <alignment horizontal="center" vertical="center" shrinkToFit="1"/>
    </xf>
    <xf numFmtId="0" fontId="37" fillId="28" borderId="33" xfId="44" applyFont="1" applyFill="1" applyBorder="1" applyAlignment="1">
      <alignment horizontal="center" vertical="center" shrinkToFit="1"/>
    </xf>
    <xf numFmtId="0" fontId="35" fillId="28" borderId="14" xfId="44" applyFont="1" applyFill="1" applyBorder="1" applyAlignment="1">
      <alignment vertical="top"/>
    </xf>
    <xf numFmtId="0" fontId="35" fillId="28" borderId="38" xfId="44" applyFont="1" applyFill="1" applyBorder="1" applyAlignment="1">
      <alignment vertical="top"/>
    </xf>
    <xf numFmtId="0" fontId="9" fillId="28" borderId="19" xfId="44" applyFont="1" applyFill="1" applyBorder="1" applyAlignment="1">
      <alignment vertical="center" wrapText="1"/>
    </xf>
    <xf numFmtId="0" fontId="9" fillId="28" borderId="16" xfId="44" applyFont="1" applyFill="1" applyBorder="1" applyAlignment="1">
      <alignment vertical="center" wrapText="1"/>
    </xf>
    <xf numFmtId="0" fontId="9" fillId="28" borderId="17" xfId="44" applyFont="1" applyFill="1" applyBorder="1" applyAlignment="1">
      <alignment vertical="center" wrapText="1"/>
    </xf>
    <xf numFmtId="0" fontId="1" fillId="28" borderId="10" xfId="44" applyFill="1" applyBorder="1" applyAlignment="1" applyProtection="1">
      <alignment vertical="center" wrapText="1"/>
      <protection locked="0"/>
    </xf>
    <xf numFmtId="0" fontId="5" fillId="28" borderId="10" xfId="44" applyFont="1" applyFill="1" applyBorder="1" applyAlignment="1">
      <alignment horizontal="center" vertical="center"/>
    </xf>
    <xf numFmtId="0" fontId="29" fillId="28" borderId="36" xfId="44" applyFont="1" applyFill="1" applyBorder="1" applyAlignment="1">
      <alignment horizontal="center" vertical="center" wrapText="1"/>
    </xf>
    <xf numFmtId="0" fontId="29" fillId="28" borderId="14" xfId="44" applyFont="1" applyFill="1" applyBorder="1" applyAlignment="1">
      <alignment horizontal="center" vertical="center" wrapText="1"/>
    </xf>
    <xf numFmtId="0" fontId="9" fillId="28" borderId="73" xfId="44" applyFont="1" applyFill="1" applyBorder="1" applyAlignment="1">
      <alignment vertical="center" wrapText="1"/>
    </xf>
    <xf numFmtId="0" fontId="9" fillId="28" borderId="44" xfId="44" applyFont="1" applyFill="1" applyBorder="1" applyAlignment="1">
      <alignment vertical="center" wrapText="1"/>
    </xf>
    <xf numFmtId="0" fontId="9" fillId="28" borderId="74" xfId="44" applyFont="1" applyFill="1" applyBorder="1" applyAlignment="1">
      <alignment vertical="center" wrapText="1"/>
    </xf>
    <xf numFmtId="178" fontId="29" fillId="28" borderId="44" xfId="44" applyNumberFormat="1" applyFont="1" applyFill="1" applyBorder="1" applyAlignment="1">
      <alignment horizontal="right" vertical="center"/>
    </xf>
    <xf numFmtId="0" fontId="0" fillId="28" borderId="44" xfId="0" applyFill="1" applyBorder="1" applyAlignment="1">
      <alignment horizontal="right" vertical="center"/>
    </xf>
    <xf numFmtId="0" fontId="35" fillId="28" borderId="75" xfId="44" applyFont="1" applyFill="1" applyBorder="1" applyAlignment="1">
      <alignment vertical="center"/>
    </xf>
    <xf numFmtId="0" fontId="35" fillId="28" borderId="76" xfId="44" applyFont="1" applyFill="1" applyBorder="1" applyAlignment="1">
      <alignment vertical="center"/>
    </xf>
    <xf numFmtId="0" fontId="29" fillId="28" borderId="10" xfId="44" applyFont="1" applyFill="1" applyBorder="1" applyAlignment="1">
      <alignment vertical="center" wrapText="1"/>
    </xf>
    <xf numFmtId="0" fontId="9" fillId="28" borderId="10" xfId="44" applyFont="1" applyFill="1" applyBorder="1" applyAlignment="1">
      <alignment vertical="center" wrapText="1"/>
    </xf>
    <xf numFmtId="0" fontId="5" fillId="28" borderId="10" xfId="44" applyFont="1" applyFill="1" applyBorder="1" applyAlignment="1">
      <alignment vertical="center"/>
    </xf>
    <xf numFmtId="0" fontId="37" fillId="28" borderId="10" xfId="44" applyFont="1" applyFill="1" applyBorder="1" applyAlignment="1">
      <alignment horizontal="center" vertical="center" shrinkToFit="1"/>
    </xf>
    <xf numFmtId="0" fontId="1" fillId="28" borderId="19" xfId="44" applyFill="1" applyBorder="1" applyAlignment="1">
      <alignment vertical="center" wrapText="1"/>
    </xf>
    <xf numFmtId="0" fontId="1" fillId="28" borderId="16" xfId="0" applyFont="1" applyFill="1" applyBorder="1" applyAlignment="1">
      <alignment vertical="center" wrapText="1"/>
    </xf>
    <xf numFmtId="0" fontId="1" fillId="28" borderId="17" xfId="0" applyFont="1" applyFill="1" applyBorder="1" applyAlignment="1">
      <alignment vertical="center" wrapText="1"/>
    </xf>
    <xf numFmtId="0" fontId="29" fillId="28" borderId="57" xfId="0" applyFont="1" applyFill="1" applyBorder="1" applyAlignment="1">
      <alignment vertical="center" wrapText="1"/>
    </xf>
    <xf numFmtId="0" fontId="29" fillId="28" borderId="14" xfId="0" applyFont="1" applyFill="1" applyBorder="1" applyAlignment="1">
      <alignment vertical="center" wrapText="1"/>
    </xf>
    <xf numFmtId="0" fontId="29" fillId="28" borderId="37" xfId="0" applyFont="1" applyFill="1" applyBorder="1" applyAlignment="1">
      <alignment vertical="center" wrapText="1"/>
    </xf>
    <xf numFmtId="0" fontId="29" fillId="28" borderId="38" xfId="0" applyFont="1" applyFill="1" applyBorder="1" applyAlignment="1">
      <alignment vertical="center" wrapText="1"/>
    </xf>
    <xf numFmtId="0" fontId="29" fillId="28" borderId="58" xfId="0" applyFont="1" applyFill="1" applyBorder="1" applyAlignment="1">
      <alignment vertical="center" wrapText="1"/>
    </xf>
    <xf numFmtId="0" fontId="9" fillId="28" borderId="16" xfId="0" applyFont="1" applyFill="1" applyBorder="1" applyAlignment="1">
      <alignment vertical="center" wrapText="1"/>
    </xf>
    <xf numFmtId="0" fontId="9" fillId="28" borderId="17" xfId="0" applyFont="1" applyFill="1" applyBorder="1" applyAlignment="1">
      <alignment vertical="center" wrapText="1"/>
    </xf>
    <xf numFmtId="0" fontId="5" fillId="28" borderId="16" xfId="0" applyFont="1" applyFill="1" applyBorder="1">
      <alignment vertical="center"/>
    </xf>
    <xf numFmtId="0" fontId="5" fillId="28" borderId="17" xfId="0" applyFont="1" applyFill="1" applyBorder="1">
      <alignment vertical="center"/>
    </xf>
    <xf numFmtId="181" fontId="29" fillId="28" borderId="44" xfId="44" applyNumberFormat="1" applyFont="1" applyFill="1" applyBorder="1" applyAlignment="1">
      <alignment horizontal="right" vertical="center"/>
    </xf>
    <xf numFmtId="0" fontId="0" fillId="28" borderId="19" xfId="44" applyFont="1" applyFill="1" applyBorder="1" applyAlignment="1">
      <alignment vertical="center" wrapText="1"/>
    </xf>
    <xf numFmtId="0" fontId="29" fillId="28" borderId="10" xfId="44" applyFont="1" applyFill="1" applyBorder="1" applyAlignment="1">
      <alignment vertical="center" shrinkToFit="1"/>
    </xf>
    <xf numFmtId="0" fontId="29" fillId="28" borderId="10" xfId="44" applyFont="1" applyFill="1" applyBorder="1" applyAlignment="1">
      <alignment vertical="center"/>
    </xf>
    <xf numFmtId="0" fontId="35" fillId="28" borderId="19" xfId="0" applyFont="1" applyFill="1" applyBorder="1" applyAlignment="1">
      <alignment horizontal="left" vertical="top" indent="1"/>
    </xf>
    <xf numFmtId="0" fontId="35" fillId="28" borderId="16" xfId="0" applyFont="1" applyFill="1" applyBorder="1" applyAlignment="1">
      <alignment horizontal="left" vertical="top" indent="1"/>
    </xf>
    <xf numFmtId="0" fontId="35" fillId="28" borderId="17" xfId="0" applyFont="1" applyFill="1" applyBorder="1" applyAlignment="1">
      <alignment horizontal="left" vertical="top" indent="1"/>
    </xf>
    <xf numFmtId="0" fontId="5" fillId="28" borderId="10" xfId="44" applyFont="1" applyFill="1" applyBorder="1" applyAlignment="1">
      <alignment horizontal="center" vertical="center" wrapText="1"/>
    </xf>
    <xf numFmtId="0" fontId="42" fillId="28" borderId="36" xfId="44" applyFont="1" applyFill="1" applyBorder="1" applyAlignment="1">
      <alignment vertical="center"/>
    </xf>
    <xf numFmtId="0" fontId="42" fillId="28" borderId="57" xfId="44" applyFont="1" applyFill="1" applyBorder="1" applyAlignment="1">
      <alignment vertical="center"/>
    </xf>
    <xf numFmtId="0" fontId="42" fillId="28" borderId="14" xfId="44" applyFont="1" applyFill="1" applyBorder="1" applyAlignment="1">
      <alignment vertical="center"/>
    </xf>
    <xf numFmtId="0" fontId="42" fillId="28" borderId="37" xfId="44" applyFont="1" applyFill="1" applyBorder="1" applyAlignment="1">
      <alignment vertical="center"/>
    </xf>
    <xf numFmtId="0" fontId="42" fillId="28" borderId="38" xfId="44" applyFont="1" applyFill="1" applyBorder="1" applyAlignment="1">
      <alignment vertical="center"/>
    </xf>
    <xf numFmtId="0" fontId="42" fillId="28" borderId="58" xfId="44" applyFont="1" applyFill="1" applyBorder="1" applyAlignment="1">
      <alignment vertical="center"/>
    </xf>
    <xf numFmtId="0" fontId="33" fillId="0" borderId="11" xfId="44" applyFont="1" applyBorder="1" applyAlignment="1">
      <alignment horizontal="center" vertical="center"/>
    </xf>
    <xf numFmtId="0" fontId="33" fillId="0" borderId="79" xfId="44" applyFont="1" applyBorder="1" applyAlignment="1">
      <alignment horizontal="center" vertical="center"/>
    </xf>
    <xf numFmtId="0" fontId="35" fillId="0" borderId="30" xfId="0" applyFont="1" applyBorder="1" applyAlignment="1">
      <alignment horizontal="left" vertical="top" indent="1"/>
    </xf>
    <xf numFmtId="0" fontId="35" fillId="0" borderId="28" xfId="0" applyFont="1" applyBorder="1" applyAlignment="1">
      <alignment horizontal="left" vertical="top" indent="1"/>
    </xf>
    <xf numFmtId="0" fontId="35" fillId="0" borderId="31" xfId="0" applyFont="1" applyBorder="1" applyAlignment="1">
      <alignment horizontal="left" vertical="top" indent="1"/>
    </xf>
    <xf numFmtId="0" fontId="29" fillId="0" borderId="25" xfId="44" applyFont="1" applyBorder="1" applyAlignment="1">
      <alignment vertical="center"/>
    </xf>
    <xf numFmtId="0" fontId="29" fillId="0" borderId="21" xfId="0" applyFont="1" applyBorder="1">
      <alignment vertical="center"/>
    </xf>
    <xf numFmtId="0" fontId="33" fillId="0" borderId="51" xfId="0" applyFont="1" applyBorder="1" applyAlignment="1">
      <alignment horizontal="center" vertical="center"/>
    </xf>
    <xf numFmtId="0" fontId="33" fillId="0" borderId="52" xfId="0" applyFont="1" applyBorder="1" applyAlignment="1">
      <alignment horizontal="center" vertical="center"/>
    </xf>
    <xf numFmtId="0" fontId="33" fillId="0" borderId="64" xfId="0" applyFont="1" applyBorder="1" applyAlignment="1">
      <alignment horizontal="center" vertical="center"/>
    </xf>
    <xf numFmtId="0" fontId="33" fillId="0" borderId="66" xfId="0" applyFont="1" applyBorder="1" applyAlignment="1">
      <alignment horizontal="center" vertical="center"/>
    </xf>
    <xf numFmtId="0" fontId="30" fillId="0" borderId="0" xfId="44" applyFont="1" applyAlignment="1">
      <alignment horizontal="center" vertical="center"/>
    </xf>
    <xf numFmtId="0" fontId="35" fillId="0" borderId="42" xfId="44" applyFont="1" applyBorder="1" applyAlignment="1">
      <alignment horizontal="center" vertical="center"/>
    </xf>
    <xf numFmtId="0" fontId="8" fillId="28" borderId="51" xfId="44" applyFont="1" applyFill="1" applyBorder="1" applyAlignment="1">
      <alignment horizontal="center" vertical="center"/>
    </xf>
    <xf numFmtId="0" fontId="1" fillId="28" borderId="49" xfId="0" applyFont="1" applyFill="1" applyBorder="1" applyAlignment="1">
      <alignment horizontal="center" vertical="center"/>
    </xf>
    <xf numFmtId="0" fontId="1" fillId="28" borderId="52" xfId="0" applyFont="1" applyFill="1" applyBorder="1" applyAlignment="1">
      <alignment horizontal="center" vertical="center"/>
    </xf>
    <xf numFmtId="0" fontId="1" fillId="28" borderId="64" xfId="0" applyFont="1" applyFill="1" applyBorder="1" applyAlignment="1">
      <alignment horizontal="center" vertical="center"/>
    </xf>
    <xf numFmtId="0" fontId="1" fillId="28" borderId="65" xfId="0" applyFont="1" applyFill="1" applyBorder="1" applyAlignment="1">
      <alignment horizontal="center" vertical="center"/>
    </xf>
    <xf numFmtId="0" fontId="1" fillId="28" borderId="66" xfId="0" applyFont="1" applyFill="1" applyBorder="1" applyAlignment="1">
      <alignment horizontal="center" vertical="center"/>
    </xf>
    <xf numFmtId="0" fontId="34" fillId="29" borderId="39" xfId="44" applyFont="1" applyFill="1" applyBorder="1" applyAlignment="1">
      <alignment vertical="center" wrapText="1"/>
    </xf>
    <xf numFmtId="0" fontId="34" fillId="29" borderId="40" xfId="44" applyFont="1" applyFill="1" applyBorder="1" applyAlignment="1">
      <alignment vertical="center" wrapText="1"/>
    </xf>
    <xf numFmtId="0" fontId="34" fillId="25" borderId="39" xfId="44" applyFont="1" applyFill="1" applyBorder="1" applyAlignment="1">
      <alignment vertical="center" wrapText="1"/>
    </xf>
    <xf numFmtId="0" fontId="34" fillId="25" borderId="40" xfId="44" applyFont="1" applyFill="1" applyBorder="1" applyAlignment="1">
      <alignment vertical="center" wrapText="1"/>
    </xf>
    <xf numFmtId="0" fontId="35" fillId="0" borderId="46" xfId="44" applyFont="1" applyBorder="1" applyAlignment="1">
      <alignment horizontal="center" vertical="center"/>
    </xf>
    <xf numFmtId="0" fontId="35" fillId="0" borderId="22" xfId="0" applyFont="1" applyBorder="1">
      <alignment vertical="center"/>
    </xf>
    <xf numFmtId="0" fontId="9" fillId="28" borderId="75" xfId="42" applyFont="1" applyFill="1" applyBorder="1" applyAlignment="1">
      <alignment vertical="center" wrapText="1"/>
    </xf>
    <xf numFmtId="0" fontId="9" fillId="28" borderId="76" xfId="42" applyFont="1" applyFill="1" applyBorder="1" applyAlignment="1">
      <alignment vertical="center" wrapText="1"/>
    </xf>
    <xf numFmtId="180" fontId="29" fillId="28" borderId="75" xfId="44" applyNumberFormat="1" applyFont="1" applyFill="1" applyBorder="1" applyAlignment="1">
      <alignment vertical="center"/>
    </xf>
    <xf numFmtId="180" fontId="29" fillId="28" borderId="76" xfId="44" applyNumberFormat="1" applyFont="1" applyFill="1" applyBorder="1" applyAlignment="1">
      <alignment vertical="center"/>
    </xf>
    <xf numFmtId="180" fontId="29" fillId="28" borderId="44" xfId="44" applyNumberFormat="1" applyFont="1" applyFill="1" applyBorder="1" applyAlignment="1">
      <alignment vertical="center"/>
    </xf>
    <xf numFmtId="0" fontId="29" fillId="28" borderId="75" xfId="42" applyFont="1" applyFill="1" applyBorder="1" applyAlignment="1">
      <alignment vertical="center" wrapText="1"/>
    </xf>
    <xf numFmtId="0" fontId="29" fillId="28" borderId="76" xfId="42" applyFont="1" applyFill="1" applyBorder="1" applyAlignment="1">
      <alignment vertical="center" wrapText="1"/>
    </xf>
    <xf numFmtId="0" fontId="31" fillId="28" borderId="14" xfId="44" applyFont="1" applyFill="1" applyBorder="1" applyAlignment="1">
      <alignment horizontal="center" vertical="center"/>
    </xf>
    <xf numFmtId="0" fontId="31" fillId="28" borderId="38" xfId="44" applyFont="1" applyFill="1" applyBorder="1" applyAlignment="1">
      <alignment horizontal="center" vertical="center"/>
    </xf>
    <xf numFmtId="0" fontId="33" fillId="28" borderId="10" xfId="44" applyFont="1" applyFill="1" applyBorder="1" applyAlignment="1">
      <alignment horizontal="center" vertical="center" shrinkToFit="1"/>
    </xf>
    <xf numFmtId="0" fontId="33" fillId="28" borderId="51" xfId="44" applyFont="1" applyFill="1" applyBorder="1" applyAlignment="1">
      <alignment horizontal="center" vertical="center"/>
    </xf>
    <xf numFmtId="0" fontId="33" fillId="28" borderId="49" xfId="44" applyFont="1" applyFill="1" applyBorder="1" applyAlignment="1">
      <alignment horizontal="center" vertical="center"/>
    </xf>
    <xf numFmtId="0" fontId="33" fillId="28" borderId="52" xfId="44" applyFont="1" applyFill="1" applyBorder="1" applyAlignment="1">
      <alignment horizontal="center" vertical="center"/>
    </xf>
    <xf numFmtId="0" fontId="33" fillId="28" borderId="64" xfId="44" applyFont="1" applyFill="1" applyBorder="1" applyAlignment="1">
      <alignment horizontal="center" vertical="center"/>
    </xf>
    <xf numFmtId="0" fontId="33" fillId="28" borderId="65" xfId="44" applyFont="1" applyFill="1" applyBorder="1" applyAlignment="1">
      <alignment horizontal="center" vertical="center"/>
    </xf>
    <xf numFmtId="0" fontId="33" fillId="28" borderId="66" xfId="44" applyFont="1" applyFill="1" applyBorder="1" applyAlignment="1">
      <alignment horizontal="center" vertical="center"/>
    </xf>
    <xf numFmtId="0" fontId="35" fillId="28" borderId="14" xfId="0" applyFont="1" applyFill="1" applyBorder="1">
      <alignment vertical="center"/>
    </xf>
    <xf numFmtId="0" fontId="35" fillId="28" borderId="38" xfId="0" applyFont="1" applyFill="1" applyBorder="1">
      <alignment vertical="center"/>
    </xf>
    <xf numFmtId="0" fontId="35" fillId="28" borderId="36" xfId="0" applyFont="1" applyFill="1" applyBorder="1" applyAlignment="1">
      <alignment horizontal="left" vertical="top" wrapText="1"/>
    </xf>
    <xf numFmtId="0" fontId="35" fillId="28" borderId="14" xfId="0" applyFont="1" applyFill="1" applyBorder="1" applyAlignment="1">
      <alignment horizontal="left" vertical="top" wrapText="1"/>
    </xf>
    <xf numFmtId="0" fontId="35" fillId="28" borderId="38" xfId="0" applyFont="1" applyFill="1" applyBorder="1" applyAlignment="1">
      <alignment horizontal="left" vertical="top" wrapText="1"/>
    </xf>
    <xf numFmtId="0" fontId="29" fillId="0" borderId="36" xfId="44" applyFont="1" applyBorder="1" applyAlignment="1">
      <alignment vertical="center"/>
    </xf>
    <xf numFmtId="0" fontId="29" fillId="0" borderId="57" xfId="44" applyFont="1" applyBorder="1" applyAlignment="1">
      <alignment vertical="center"/>
    </xf>
    <xf numFmtId="0" fontId="29" fillId="0" borderId="14" xfId="44" applyFont="1" applyBorder="1" applyAlignment="1">
      <alignment vertical="center"/>
    </xf>
    <xf numFmtId="0" fontId="29" fillId="0" borderId="37" xfId="44" applyFont="1" applyBorder="1" applyAlignment="1">
      <alignment vertical="center"/>
    </xf>
    <xf numFmtId="0" fontId="29" fillId="0" borderId="38" xfId="44" applyFont="1" applyBorder="1" applyAlignment="1">
      <alignment vertical="center"/>
    </xf>
    <xf numFmtId="0" fontId="29" fillId="0" borderId="58" xfId="44" applyFont="1" applyBorder="1" applyAlignment="1">
      <alignment vertical="center"/>
    </xf>
    <xf numFmtId="0" fontId="31" fillId="30" borderId="68" xfId="43" applyFont="1" applyFill="1" applyBorder="1" applyAlignment="1">
      <alignment horizontal="center" vertical="center"/>
    </xf>
    <xf numFmtId="0" fontId="32" fillId="30" borderId="69" xfId="0" applyFont="1" applyFill="1" applyBorder="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_共同審査会公告前様式2-2" xfId="43" xr:uid="{00000000-0005-0000-0000-00002B000000}"/>
    <cellStyle name="標準_特別簡易型例" xfId="44" xr:uid="{00000000-0005-0000-0000-00002C000000}"/>
    <cellStyle name="良い" xfId="45" builtinId="26" customBuiltin="1"/>
  </cellStyles>
  <dxfs count="3">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95F5E-5DFA-492A-AC48-B605D11D7B70}">
  <sheetPr codeName="Sheet1">
    <tabColor rgb="FFFF0000"/>
    <pageSetUpPr fitToPage="1"/>
  </sheetPr>
  <dimension ref="A1:N151"/>
  <sheetViews>
    <sheetView tabSelected="1" view="pageBreakPreview" zoomScale="75" zoomScaleNormal="60" zoomScaleSheetLayoutView="75" workbookViewId="0">
      <selection activeCell="A2" sqref="A2:B2"/>
    </sheetView>
  </sheetViews>
  <sheetFormatPr defaultRowHeight="14.25" x14ac:dyDescent="0.15"/>
  <cols>
    <col min="1" max="1" width="14.625" style="69" customWidth="1"/>
    <col min="2" max="2" width="45.625" style="69" customWidth="1"/>
    <col min="3" max="3" width="2.625" style="1" customWidth="1"/>
    <col min="4" max="4" width="3.125" style="69" customWidth="1"/>
    <col min="5" max="5" width="16.625" style="69" customWidth="1"/>
    <col min="6" max="6" width="26.625" style="1" customWidth="1"/>
    <col min="7" max="7" width="63.625" style="1" customWidth="1"/>
    <col min="8" max="8" width="12.625" style="69" customWidth="1"/>
    <col min="9" max="9" width="5.25" style="102" customWidth="1"/>
    <col min="10" max="10" width="16.625" style="1" customWidth="1"/>
    <col min="11" max="11" width="12.625" style="69" customWidth="1"/>
    <col min="12" max="12" width="75.625" style="69" customWidth="1"/>
    <col min="13" max="13" width="110.625" style="1" customWidth="1"/>
    <col min="14" max="16384" width="9" style="1"/>
  </cols>
  <sheetData>
    <row r="1" spans="1:14" ht="27" customHeight="1" thickBot="1" x14ac:dyDescent="0.2">
      <c r="A1" s="409" t="s">
        <v>180</v>
      </c>
      <c r="B1" s="409"/>
      <c r="C1" s="69"/>
      <c r="F1" s="69"/>
      <c r="G1" s="69"/>
      <c r="J1" s="69"/>
      <c r="L1" s="193"/>
      <c r="M1" s="352" t="s">
        <v>131</v>
      </c>
      <c r="N1" s="2"/>
    </row>
    <row r="2" spans="1:14" ht="35.1" customHeight="1" thickBot="1" x14ac:dyDescent="0.2">
      <c r="A2" s="410" t="s">
        <v>48</v>
      </c>
      <c r="B2" s="411"/>
      <c r="C2" s="69"/>
      <c r="D2" s="412" t="s">
        <v>0</v>
      </c>
      <c r="E2" s="413"/>
      <c r="F2" s="413"/>
      <c r="G2" s="413"/>
      <c r="H2" s="413"/>
      <c r="I2" s="170"/>
      <c r="J2" s="69"/>
      <c r="L2" s="193"/>
      <c r="M2" s="74"/>
      <c r="N2" s="2"/>
    </row>
    <row r="3" spans="1:14" ht="20.100000000000001" customHeight="1" thickBot="1" x14ac:dyDescent="0.2">
      <c r="A3" s="414" t="s">
        <v>60</v>
      </c>
      <c r="B3" s="416"/>
      <c r="C3" s="69"/>
      <c r="F3" s="69"/>
      <c r="G3" s="69"/>
      <c r="J3" s="69"/>
      <c r="L3" s="193"/>
      <c r="M3" s="74"/>
      <c r="N3" s="2"/>
    </row>
    <row r="4" spans="1:14" ht="15" thickTop="1" x14ac:dyDescent="0.15">
      <c r="A4" s="415"/>
      <c r="B4" s="417"/>
      <c r="D4" s="418" t="s">
        <v>62</v>
      </c>
      <c r="E4" s="419"/>
      <c r="F4" s="419"/>
      <c r="G4" s="419"/>
      <c r="H4" s="420"/>
      <c r="J4" s="395" t="s">
        <v>149</v>
      </c>
      <c r="K4" s="396"/>
      <c r="L4" s="396"/>
      <c r="M4" s="397"/>
    </row>
    <row r="5" spans="1:14" ht="14.25" customHeight="1" thickBot="1" x14ac:dyDescent="0.2">
      <c r="A5" s="401" t="s">
        <v>215</v>
      </c>
      <c r="B5" s="403"/>
      <c r="D5" s="421"/>
      <c r="E5" s="422"/>
      <c r="F5" s="422"/>
      <c r="G5" s="422"/>
      <c r="H5" s="423"/>
      <c r="J5" s="398"/>
      <c r="K5" s="399"/>
      <c r="L5" s="399"/>
      <c r="M5" s="400"/>
    </row>
    <row r="6" spans="1:14" ht="16.5" customHeight="1" thickTop="1" x14ac:dyDescent="0.15">
      <c r="A6" s="402"/>
      <c r="B6" s="404"/>
      <c r="D6" s="42" t="s">
        <v>1</v>
      </c>
      <c r="E6" s="43"/>
      <c r="F6" s="43"/>
      <c r="G6" s="43"/>
      <c r="H6" s="43"/>
    </row>
    <row r="7" spans="1:14" ht="16.5" customHeight="1" x14ac:dyDescent="0.15">
      <c r="A7" s="401" t="s">
        <v>59</v>
      </c>
      <c r="B7" s="406" t="s">
        <v>56</v>
      </c>
      <c r="D7" s="408" t="s">
        <v>2</v>
      </c>
      <c r="E7" s="408"/>
      <c r="F7" s="44" t="s">
        <v>3</v>
      </c>
      <c r="G7" s="44" t="s">
        <v>4</v>
      </c>
      <c r="H7" s="44" t="s">
        <v>5</v>
      </c>
      <c r="J7" s="24" t="s">
        <v>63</v>
      </c>
      <c r="K7" s="44" t="s">
        <v>5</v>
      </c>
      <c r="L7" s="49" t="s">
        <v>152</v>
      </c>
      <c r="M7" s="44" t="s">
        <v>61</v>
      </c>
    </row>
    <row r="8" spans="1:14" ht="16.5" customHeight="1" x14ac:dyDescent="0.15">
      <c r="A8" s="405"/>
      <c r="B8" s="407"/>
      <c r="D8" s="45" t="s">
        <v>6</v>
      </c>
      <c r="E8" s="46"/>
      <c r="F8" s="47"/>
      <c r="G8" s="47"/>
      <c r="H8" s="48"/>
      <c r="J8" s="25" t="s">
        <v>64</v>
      </c>
      <c r="K8" s="49" t="s">
        <v>132</v>
      </c>
      <c r="L8" s="47"/>
      <c r="M8" s="26"/>
    </row>
    <row r="9" spans="1:14" ht="33" customHeight="1" x14ac:dyDescent="0.15">
      <c r="A9" s="189" t="s">
        <v>178</v>
      </c>
      <c r="B9" s="231" t="s">
        <v>179</v>
      </c>
      <c r="C9" s="27"/>
      <c r="D9" s="135"/>
      <c r="E9" s="426" t="s">
        <v>8</v>
      </c>
      <c r="F9" s="427" t="s">
        <v>9</v>
      </c>
      <c r="G9" s="40" t="s">
        <v>161</v>
      </c>
      <c r="H9" s="88">
        <f>1*2</f>
        <v>2</v>
      </c>
      <c r="I9" s="171"/>
      <c r="J9" s="429" t="s">
        <v>17</v>
      </c>
      <c r="K9" s="88">
        <v>2</v>
      </c>
      <c r="L9" s="168"/>
      <c r="M9" s="431" t="s">
        <v>153</v>
      </c>
    </row>
    <row r="10" spans="1:14" ht="30" customHeight="1" x14ac:dyDescent="0.15">
      <c r="A10" s="424" t="s">
        <v>225</v>
      </c>
      <c r="B10" s="425"/>
      <c r="C10" s="27"/>
      <c r="D10" s="135"/>
      <c r="E10" s="426"/>
      <c r="F10" s="427"/>
      <c r="G10" s="435" t="s">
        <v>162</v>
      </c>
      <c r="H10" s="443">
        <f>0*2</f>
        <v>0</v>
      </c>
      <c r="I10" s="171" t="s">
        <v>7</v>
      </c>
      <c r="J10" s="429"/>
      <c r="K10" s="442">
        <v>0</v>
      </c>
      <c r="L10" s="445"/>
      <c r="M10" s="432"/>
    </row>
    <row r="11" spans="1:14" ht="33" customHeight="1" x14ac:dyDescent="0.15">
      <c r="A11" s="401" t="s">
        <v>216</v>
      </c>
      <c r="B11" s="446"/>
      <c r="D11" s="135"/>
      <c r="E11" s="426"/>
      <c r="F11" s="427"/>
      <c r="G11" s="436"/>
      <c r="H11" s="444"/>
      <c r="I11" s="171"/>
      <c r="J11" s="429"/>
      <c r="K11" s="442"/>
      <c r="L11" s="445"/>
      <c r="M11" s="432"/>
    </row>
    <row r="12" spans="1:14" ht="33" customHeight="1" x14ac:dyDescent="0.15">
      <c r="A12" s="405"/>
      <c r="B12" s="447"/>
      <c r="D12" s="135"/>
      <c r="E12" s="426"/>
      <c r="F12" s="428"/>
      <c r="G12" s="41" t="s">
        <v>163</v>
      </c>
      <c r="H12" s="89">
        <f>-1*2</f>
        <v>-2</v>
      </c>
      <c r="I12" s="172"/>
      <c r="J12" s="430"/>
      <c r="K12" s="89">
        <v>-2</v>
      </c>
      <c r="L12" s="194"/>
      <c r="M12" s="433"/>
    </row>
    <row r="13" spans="1:14" ht="18" customHeight="1" x14ac:dyDescent="0.15">
      <c r="A13" s="401" t="s">
        <v>49</v>
      </c>
      <c r="B13" s="437"/>
      <c r="D13" s="135"/>
      <c r="E13" s="426" t="s">
        <v>11</v>
      </c>
      <c r="F13" s="428" t="s">
        <v>12</v>
      </c>
      <c r="G13" s="138" t="s">
        <v>150</v>
      </c>
      <c r="H13" s="90" t="s">
        <v>44</v>
      </c>
      <c r="I13" s="434" t="s">
        <v>7</v>
      </c>
      <c r="J13" s="429" t="s">
        <v>17</v>
      </c>
      <c r="K13" s="90" t="s">
        <v>44</v>
      </c>
      <c r="L13" s="138"/>
      <c r="M13" s="244"/>
    </row>
    <row r="14" spans="1:14" ht="18" customHeight="1" x14ac:dyDescent="0.15">
      <c r="A14" s="448"/>
      <c r="B14" s="438"/>
      <c r="D14" s="147"/>
      <c r="E14" s="426"/>
      <c r="F14" s="428"/>
      <c r="G14" s="140" t="s">
        <v>151</v>
      </c>
      <c r="H14" s="91" t="s">
        <v>44</v>
      </c>
      <c r="I14" s="434"/>
      <c r="J14" s="429"/>
      <c r="K14" s="91" t="s">
        <v>44</v>
      </c>
      <c r="L14" s="140"/>
      <c r="M14" s="243"/>
    </row>
    <row r="15" spans="1:14" ht="18" customHeight="1" x14ac:dyDescent="0.15">
      <c r="A15" s="53"/>
      <c r="B15" s="438"/>
      <c r="D15" s="149" t="s">
        <v>13</v>
      </c>
      <c r="E15" s="150"/>
      <c r="F15" s="133"/>
      <c r="G15" s="3"/>
      <c r="H15" s="75"/>
      <c r="I15" s="170"/>
      <c r="J15" s="18"/>
      <c r="K15" s="75"/>
      <c r="L15" s="195"/>
      <c r="M15" s="26"/>
    </row>
    <row r="16" spans="1:14" ht="18" customHeight="1" x14ac:dyDescent="0.15">
      <c r="A16" s="53"/>
      <c r="B16" s="438"/>
      <c r="D16" s="135"/>
      <c r="E16" s="426" t="s">
        <v>14</v>
      </c>
      <c r="F16" s="427" t="s">
        <v>15</v>
      </c>
      <c r="G16" s="138" t="s">
        <v>16</v>
      </c>
      <c r="H16" s="88">
        <f>1*2</f>
        <v>2</v>
      </c>
      <c r="I16" s="171"/>
      <c r="J16" s="429" t="s">
        <v>17</v>
      </c>
      <c r="K16" s="88">
        <v>2</v>
      </c>
      <c r="L16" s="138"/>
      <c r="M16" s="13"/>
    </row>
    <row r="17" spans="1:14" ht="18" customHeight="1" x14ac:dyDescent="0.15">
      <c r="A17" s="53"/>
      <c r="B17" s="438"/>
      <c r="D17" s="135"/>
      <c r="E17" s="426"/>
      <c r="F17" s="427"/>
      <c r="G17" s="139" t="s">
        <v>185</v>
      </c>
      <c r="H17" s="112">
        <f>0.5*2</f>
        <v>1</v>
      </c>
      <c r="I17" s="171" t="s">
        <v>7</v>
      </c>
      <c r="J17" s="429"/>
      <c r="K17" s="112">
        <v>1</v>
      </c>
      <c r="L17" s="139"/>
      <c r="M17" s="10"/>
    </row>
    <row r="18" spans="1:14" ht="18" customHeight="1" x14ac:dyDescent="0.15">
      <c r="A18" s="53"/>
      <c r="B18" s="438"/>
      <c r="D18" s="147"/>
      <c r="E18" s="426"/>
      <c r="F18" s="427"/>
      <c r="G18" s="140" t="s">
        <v>18</v>
      </c>
      <c r="H18" s="113">
        <f>0*2</f>
        <v>0</v>
      </c>
      <c r="I18" s="172"/>
      <c r="J18" s="430"/>
      <c r="K18" s="113">
        <v>0</v>
      </c>
      <c r="L18" s="140"/>
      <c r="M18" s="11"/>
    </row>
    <row r="19" spans="1:14" ht="30" customHeight="1" x14ac:dyDescent="0.15">
      <c r="A19" s="53"/>
      <c r="B19" s="438"/>
      <c r="D19" s="453" t="s">
        <v>19</v>
      </c>
      <c r="E19" s="454"/>
      <c r="F19" s="215"/>
      <c r="G19" s="216" t="s">
        <v>186</v>
      </c>
      <c r="H19" s="217" t="s">
        <v>44</v>
      </c>
      <c r="I19" s="171"/>
      <c r="J19" s="459" t="s">
        <v>17</v>
      </c>
      <c r="K19" s="90" t="s">
        <v>44</v>
      </c>
      <c r="L19" s="141"/>
      <c r="M19" s="440" t="s">
        <v>43</v>
      </c>
      <c r="N19" s="28" t="s">
        <v>138</v>
      </c>
    </row>
    <row r="20" spans="1:14" ht="30" customHeight="1" x14ac:dyDescent="0.15">
      <c r="A20" s="53"/>
      <c r="B20" s="438"/>
      <c r="D20" s="455"/>
      <c r="E20" s="456"/>
      <c r="F20" s="218" t="s">
        <v>20</v>
      </c>
      <c r="G20" s="219" t="s">
        <v>187</v>
      </c>
      <c r="H20" s="220" t="s">
        <v>44</v>
      </c>
      <c r="I20" s="171"/>
      <c r="J20" s="460"/>
      <c r="K20" s="92" t="s">
        <v>44</v>
      </c>
      <c r="L20" s="142"/>
      <c r="M20" s="440"/>
      <c r="N20" s="28"/>
    </row>
    <row r="21" spans="1:14" ht="30" customHeight="1" x14ac:dyDescent="0.15">
      <c r="A21" s="53"/>
      <c r="B21" s="438"/>
      <c r="D21" s="455"/>
      <c r="E21" s="456"/>
      <c r="F21" s="221" t="s">
        <v>21</v>
      </c>
      <c r="G21" s="219" t="s">
        <v>188</v>
      </c>
      <c r="H21" s="220" t="s">
        <v>44</v>
      </c>
      <c r="I21" s="171" t="s">
        <v>7</v>
      </c>
      <c r="J21" s="460"/>
      <c r="K21" s="92" t="s">
        <v>44</v>
      </c>
      <c r="L21" s="142"/>
      <c r="M21" s="440"/>
      <c r="N21" s="28" t="s">
        <v>139</v>
      </c>
    </row>
    <row r="22" spans="1:14" ht="30" customHeight="1" x14ac:dyDescent="0.15">
      <c r="A22" s="53"/>
      <c r="B22" s="438"/>
      <c r="D22" s="455"/>
      <c r="E22" s="456"/>
      <c r="F22" s="222" t="s">
        <v>22</v>
      </c>
      <c r="G22" s="219" t="s">
        <v>189</v>
      </c>
      <c r="H22" s="220" t="s">
        <v>44</v>
      </c>
      <c r="I22" s="171"/>
      <c r="J22" s="460"/>
      <c r="K22" s="92" t="s">
        <v>44</v>
      </c>
      <c r="L22" s="142"/>
      <c r="M22" s="440"/>
      <c r="N22" s="28"/>
    </row>
    <row r="23" spans="1:14" ht="30" customHeight="1" x14ac:dyDescent="0.15">
      <c r="A23" s="53"/>
      <c r="B23" s="439"/>
      <c r="D23" s="457"/>
      <c r="E23" s="458"/>
      <c r="F23" s="223"/>
      <c r="G23" s="224" t="s">
        <v>190</v>
      </c>
      <c r="H23" s="225" t="s">
        <v>44</v>
      </c>
      <c r="I23" s="172"/>
      <c r="J23" s="461"/>
      <c r="K23" s="91" t="s">
        <v>44</v>
      </c>
      <c r="L23" s="143"/>
      <c r="M23" s="441"/>
    </row>
    <row r="24" spans="1:14" ht="16.5" customHeight="1" x14ac:dyDescent="0.15">
      <c r="A24" s="401" t="s">
        <v>50</v>
      </c>
      <c r="B24" s="538"/>
      <c r="D24" s="151"/>
      <c r="E24" s="151"/>
      <c r="F24" s="29"/>
      <c r="G24" s="5" t="s">
        <v>23</v>
      </c>
      <c r="H24" s="93">
        <f>H9+H16</f>
        <v>4</v>
      </c>
      <c r="J24" s="18"/>
      <c r="K24" s="76">
        <f>K9+K16</f>
        <v>4</v>
      </c>
      <c r="L24" s="43"/>
      <c r="M24" s="18"/>
    </row>
    <row r="25" spans="1:14" ht="16.5" customHeight="1" x14ac:dyDescent="0.15">
      <c r="A25" s="448"/>
      <c r="B25" s="539"/>
      <c r="F25" s="30"/>
      <c r="H25" s="94"/>
      <c r="J25" s="18"/>
      <c r="K25" s="77"/>
      <c r="L25" s="43"/>
      <c r="M25" s="18"/>
    </row>
    <row r="26" spans="1:14" ht="16.5" customHeight="1" x14ac:dyDescent="0.15">
      <c r="A26" s="53"/>
      <c r="B26" s="539"/>
      <c r="D26" s="315" t="s">
        <v>24</v>
      </c>
      <c r="E26" s="152"/>
      <c r="F26" s="20"/>
      <c r="G26" s="20"/>
      <c r="H26" s="95"/>
      <c r="J26" s="18"/>
      <c r="K26" s="78"/>
      <c r="L26" s="43"/>
      <c r="M26" s="18"/>
    </row>
    <row r="27" spans="1:14" ht="16.5" customHeight="1" x14ac:dyDescent="0.15">
      <c r="A27" s="55"/>
      <c r="B27" s="539"/>
      <c r="D27" s="449" t="s">
        <v>2</v>
      </c>
      <c r="E27" s="449"/>
      <c r="F27" s="19" t="s">
        <v>3</v>
      </c>
      <c r="G27" s="19" t="s">
        <v>4</v>
      </c>
      <c r="H27" s="96" t="s">
        <v>5</v>
      </c>
      <c r="J27" s="18"/>
      <c r="K27" s="79" t="s">
        <v>5</v>
      </c>
      <c r="L27" s="49" t="s">
        <v>152</v>
      </c>
      <c r="M27" s="12" t="s">
        <v>61</v>
      </c>
    </row>
    <row r="28" spans="1:14" ht="16.5" customHeight="1" x14ac:dyDescent="0.15">
      <c r="A28" s="55"/>
      <c r="B28" s="540"/>
      <c r="D28" s="427" t="s">
        <v>191</v>
      </c>
      <c r="E28" s="427"/>
      <c r="F28" s="450" t="s">
        <v>170</v>
      </c>
      <c r="G28" s="144" t="s">
        <v>25</v>
      </c>
      <c r="H28" s="97">
        <f>1*2</f>
        <v>2</v>
      </c>
      <c r="I28" s="171"/>
      <c r="J28" s="451" t="s">
        <v>17</v>
      </c>
      <c r="K28" s="80">
        <v>2</v>
      </c>
      <c r="L28" s="196"/>
      <c r="M28" s="431" t="s">
        <v>166</v>
      </c>
    </row>
    <row r="29" spans="1:14" ht="16.5" customHeight="1" x14ac:dyDescent="0.15">
      <c r="A29" s="401" t="s">
        <v>217</v>
      </c>
      <c r="B29" s="530"/>
      <c r="D29" s="427"/>
      <c r="E29" s="427"/>
      <c r="F29" s="450"/>
      <c r="G29" s="145"/>
      <c r="H29" s="129"/>
      <c r="I29" s="171"/>
      <c r="J29" s="451"/>
      <c r="K29" s="131"/>
      <c r="L29" s="197"/>
      <c r="M29" s="452"/>
    </row>
    <row r="30" spans="1:14" ht="16.5" customHeight="1" x14ac:dyDescent="0.15">
      <c r="A30" s="448"/>
      <c r="B30" s="530"/>
      <c r="D30" s="427"/>
      <c r="E30" s="427"/>
      <c r="F30" s="450"/>
      <c r="G30" s="146" t="s">
        <v>26</v>
      </c>
      <c r="H30" s="130">
        <f>0.5*2</f>
        <v>1</v>
      </c>
      <c r="I30" s="171" t="s">
        <v>7</v>
      </c>
      <c r="J30" s="451"/>
      <c r="K30" s="132">
        <v>1</v>
      </c>
      <c r="L30" s="198"/>
      <c r="M30" s="452"/>
    </row>
    <row r="31" spans="1:14" ht="16.5" customHeight="1" x14ac:dyDescent="0.15">
      <c r="A31" s="53"/>
      <c r="B31" s="56"/>
      <c r="D31" s="427"/>
      <c r="E31" s="427"/>
      <c r="F31" s="450"/>
      <c r="G31" s="145"/>
      <c r="H31" s="129"/>
      <c r="I31" s="171"/>
      <c r="J31" s="451"/>
      <c r="K31" s="131"/>
      <c r="L31" s="197"/>
      <c r="M31" s="10"/>
    </row>
    <row r="32" spans="1:14" ht="16.5" customHeight="1" x14ac:dyDescent="0.15">
      <c r="A32" s="57"/>
      <c r="B32" s="58"/>
      <c r="D32" s="427"/>
      <c r="E32" s="427"/>
      <c r="F32" s="450"/>
      <c r="G32" s="146" t="s">
        <v>27</v>
      </c>
      <c r="H32" s="130">
        <f>0*2</f>
        <v>0</v>
      </c>
      <c r="I32" s="171"/>
      <c r="J32" s="451"/>
      <c r="K32" s="132">
        <v>0</v>
      </c>
      <c r="L32" s="198"/>
      <c r="M32" s="10"/>
    </row>
    <row r="33" spans="1:13" ht="16.5" customHeight="1" x14ac:dyDescent="0.15">
      <c r="A33" s="541" t="s">
        <v>218</v>
      </c>
      <c r="B33" s="531"/>
      <c r="D33" s="427"/>
      <c r="E33" s="427"/>
      <c r="F33" s="450"/>
      <c r="G33" s="147"/>
      <c r="H33" s="98"/>
      <c r="I33" s="172"/>
      <c r="J33" s="451"/>
      <c r="K33" s="81"/>
      <c r="L33" s="199"/>
      <c r="M33" s="10"/>
    </row>
    <row r="34" spans="1:13" ht="21" customHeight="1" x14ac:dyDescent="0.15">
      <c r="A34" s="542"/>
      <c r="B34" s="531"/>
      <c r="D34" s="427" t="s">
        <v>193</v>
      </c>
      <c r="E34" s="427"/>
      <c r="F34" s="462" t="s">
        <v>111</v>
      </c>
      <c r="G34" s="138" t="s">
        <v>57</v>
      </c>
      <c r="H34" s="114">
        <f>2*2</f>
        <v>4</v>
      </c>
      <c r="I34" s="173"/>
      <c r="J34" s="429" t="s">
        <v>17</v>
      </c>
      <c r="K34" s="117">
        <v>4</v>
      </c>
      <c r="L34" s="200"/>
      <c r="M34" s="465" t="s">
        <v>169</v>
      </c>
    </row>
    <row r="35" spans="1:13" ht="21" customHeight="1" x14ac:dyDescent="0.15">
      <c r="A35" s="190" t="s">
        <v>214</v>
      </c>
      <c r="B35" s="186"/>
      <c r="D35" s="427"/>
      <c r="E35" s="427"/>
      <c r="F35" s="463"/>
      <c r="G35" s="139" t="s">
        <v>57</v>
      </c>
      <c r="H35" s="115">
        <f>1*2</f>
        <v>2</v>
      </c>
      <c r="I35" s="173" t="s">
        <v>7</v>
      </c>
      <c r="J35" s="429"/>
      <c r="K35" s="118">
        <v>2</v>
      </c>
      <c r="L35" s="201"/>
      <c r="M35" s="463"/>
    </row>
    <row r="36" spans="1:13" ht="21" customHeight="1" x14ac:dyDescent="0.15">
      <c r="A36" s="185"/>
      <c r="B36" s="58"/>
      <c r="D36" s="427"/>
      <c r="E36" s="427"/>
      <c r="F36" s="464"/>
      <c r="G36" s="140" t="s">
        <v>127</v>
      </c>
      <c r="H36" s="116">
        <f>0*2</f>
        <v>0</v>
      </c>
      <c r="I36" s="174"/>
      <c r="J36" s="429"/>
      <c r="K36" s="119">
        <v>0</v>
      </c>
      <c r="L36" s="202"/>
      <c r="M36" s="464"/>
    </row>
    <row r="37" spans="1:13" ht="18" customHeight="1" x14ac:dyDescent="0.15">
      <c r="A37" s="401" t="s">
        <v>52</v>
      </c>
      <c r="B37" s="59"/>
      <c r="D37" s="466" t="s">
        <v>28</v>
      </c>
      <c r="E37" s="467"/>
      <c r="F37" s="472" t="s">
        <v>117</v>
      </c>
      <c r="G37" s="120" t="s">
        <v>116</v>
      </c>
      <c r="H37" s="121" t="s">
        <v>44</v>
      </c>
      <c r="I37" s="173"/>
      <c r="J37" s="459" t="s">
        <v>17</v>
      </c>
      <c r="K37" s="126" t="s">
        <v>44</v>
      </c>
      <c r="L37" s="200"/>
      <c r="M37" s="10"/>
    </row>
    <row r="38" spans="1:13" ht="18" customHeight="1" x14ac:dyDescent="0.15">
      <c r="A38" s="448"/>
      <c r="B38" s="37"/>
      <c r="D38" s="468"/>
      <c r="E38" s="469"/>
      <c r="F38" s="473"/>
      <c r="G38" s="122" t="s">
        <v>119</v>
      </c>
      <c r="H38" s="123" t="s">
        <v>44</v>
      </c>
      <c r="I38" s="173" t="s">
        <v>7</v>
      </c>
      <c r="J38" s="475"/>
      <c r="K38" s="127" t="s">
        <v>44</v>
      </c>
      <c r="L38" s="203"/>
      <c r="M38" s="10"/>
    </row>
    <row r="39" spans="1:13" ht="18" customHeight="1" x14ac:dyDescent="0.15">
      <c r="A39" s="53"/>
      <c r="B39" s="37"/>
      <c r="D39" s="468"/>
      <c r="E39" s="469"/>
      <c r="F39" s="473"/>
      <c r="G39" s="122" t="s">
        <v>120</v>
      </c>
      <c r="H39" s="123" t="s">
        <v>44</v>
      </c>
      <c r="I39" s="175"/>
      <c r="J39" s="475"/>
      <c r="K39" s="127" t="s">
        <v>44</v>
      </c>
      <c r="L39" s="203"/>
      <c r="M39" s="10"/>
    </row>
    <row r="40" spans="1:13" ht="18" customHeight="1" x14ac:dyDescent="0.15">
      <c r="A40" s="55"/>
      <c r="B40" s="37"/>
      <c r="D40" s="470"/>
      <c r="E40" s="471"/>
      <c r="F40" s="474"/>
      <c r="G40" s="124" t="s">
        <v>121</v>
      </c>
      <c r="H40" s="125" t="s">
        <v>44</v>
      </c>
      <c r="I40" s="175"/>
      <c r="J40" s="476"/>
      <c r="K40" s="128" t="s">
        <v>44</v>
      </c>
      <c r="L40" s="204"/>
      <c r="M40" s="10"/>
    </row>
    <row r="41" spans="1:13" ht="18" customHeight="1" x14ac:dyDescent="0.15">
      <c r="A41" s="55"/>
      <c r="B41" s="37"/>
      <c r="D41" s="427" t="s">
        <v>192</v>
      </c>
      <c r="E41" s="427"/>
      <c r="F41" s="450" t="s">
        <v>122</v>
      </c>
      <c r="G41" s="38" t="s">
        <v>110</v>
      </c>
      <c r="H41" s="121" t="s">
        <v>44</v>
      </c>
      <c r="I41" s="171"/>
      <c r="J41" s="429" t="s">
        <v>17</v>
      </c>
      <c r="K41" s="126" t="s">
        <v>44</v>
      </c>
      <c r="L41" s="200"/>
      <c r="M41" s="23" t="s">
        <v>154</v>
      </c>
    </row>
    <row r="42" spans="1:13" ht="18" customHeight="1" x14ac:dyDescent="0.15">
      <c r="A42" s="53"/>
      <c r="B42" s="37"/>
      <c r="D42" s="427"/>
      <c r="E42" s="427"/>
      <c r="F42" s="450"/>
      <c r="G42" s="500" t="s">
        <v>164</v>
      </c>
      <c r="H42" s="502" t="s">
        <v>44</v>
      </c>
      <c r="I42" s="171" t="s">
        <v>7</v>
      </c>
      <c r="J42" s="429"/>
      <c r="K42" s="516" t="s">
        <v>44</v>
      </c>
      <c r="L42" s="517"/>
      <c r="M42" s="31" t="s">
        <v>155</v>
      </c>
    </row>
    <row r="43" spans="1:13" ht="18" customHeight="1" x14ac:dyDescent="0.15">
      <c r="A43" s="53"/>
      <c r="B43" s="37"/>
      <c r="D43" s="427"/>
      <c r="E43" s="427"/>
      <c r="F43" s="450"/>
      <c r="G43" s="500"/>
      <c r="H43" s="503"/>
      <c r="I43" s="171"/>
      <c r="J43" s="429"/>
      <c r="K43" s="503"/>
      <c r="L43" s="518"/>
      <c r="M43" s="31"/>
    </row>
    <row r="44" spans="1:13" ht="18" customHeight="1" x14ac:dyDescent="0.15">
      <c r="A44" s="53"/>
      <c r="B44" s="37"/>
      <c r="D44" s="427"/>
      <c r="E44" s="427"/>
      <c r="F44" s="450"/>
      <c r="G44" s="39" t="s">
        <v>133</v>
      </c>
      <c r="H44" s="125" t="s">
        <v>44</v>
      </c>
      <c r="I44" s="171"/>
      <c r="J44" s="429"/>
      <c r="K44" s="128" t="s">
        <v>44</v>
      </c>
      <c r="L44" s="204"/>
      <c r="M44" s="32"/>
    </row>
    <row r="45" spans="1:13" ht="18" customHeight="1" x14ac:dyDescent="0.15">
      <c r="A45" s="60"/>
      <c r="B45" s="37"/>
      <c r="D45" s="427" t="s">
        <v>29</v>
      </c>
      <c r="E45" s="427"/>
      <c r="F45" s="450" t="s">
        <v>30</v>
      </c>
      <c r="G45" s="138" t="s">
        <v>144</v>
      </c>
      <c r="H45" s="121" t="s">
        <v>44</v>
      </c>
      <c r="I45" s="171"/>
      <c r="J45" s="429" t="s">
        <v>17</v>
      </c>
      <c r="K45" s="126" t="s">
        <v>44</v>
      </c>
      <c r="L45" s="200" t="s">
        <v>43</v>
      </c>
      <c r="M45" s="31"/>
    </row>
    <row r="46" spans="1:13" ht="18" customHeight="1" x14ac:dyDescent="0.15">
      <c r="A46" s="60"/>
      <c r="B46" s="37"/>
      <c r="D46" s="427"/>
      <c r="E46" s="427"/>
      <c r="F46" s="450"/>
      <c r="G46" s="188" t="s">
        <v>145</v>
      </c>
      <c r="H46" s="123" t="s">
        <v>44</v>
      </c>
      <c r="I46" s="171" t="s">
        <v>7</v>
      </c>
      <c r="J46" s="429"/>
      <c r="K46" s="127" t="s">
        <v>44</v>
      </c>
      <c r="L46" s="203"/>
      <c r="M46" s="10"/>
    </row>
    <row r="47" spans="1:13" ht="18" customHeight="1" x14ac:dyDescent="0.15">
      <c r="A47" s="60"/>
      <c r="B47" s="37"/>
      <c r="D47" s="427"/>
      <c r="E47" s="427"/>
      <c r="F47" s="450"/>
      <c r="G47" s="140" t="s">
        <v>31</v>
      </c>
      <c r="H47" s="125" t="s">
        <v>44</v>
      </c>
      <c r="I47" s="172"/>
      <c r="J47" s="430"/>
      <c r="K47" s="128" t="s">
        <v>44</v>
      </c>
      <c r="L47" s="204"/>
      <c r="M47" s="11"/>
    </row>
    <row r="48" spans="1:13" ht="18" customHeight="1" x14ac:dyDescent="0.15">
      <c r="A48" s="60"/>
      <c r="B48" s="37"/>
      <c r="D48" s="154"/>
      <c r="E48" s="154"/>
      <c r="F48" s="4"/>
      <c r="G48" s="5" t="s">
        <v>23</v>
      </c>
      <c r="H48" s="99">
        <f>H28+H34</f>
        <v>6</v>
      </c>
      <c r="J48" s="18"/>
      <c r="K48" s="82">
        <f>K28+K34</f>
        <v>6</v>
      </c>
      <c r="L48" s="43"/>
      <c r="M48" s="18"/>
    </row>
    <row r="49" spans="1:13" ht="18" customHeight="1" x14ac:dyDescent="0.15">
      <c r="A49" s="61"/>
      <c r="B49" s="54"/>
      <c r="F49" s="30"/>
      <c r="H49" s="100"/>
      <c r="J49" s="18"/>
      <c r="K49" s="77"/>
      <c r="L49" s="43"/>
      <c r="M49" s="18"/>
    </row>
    <row r="50" spans="1:13" ht="18" customHeight="1" x14ac:dyDescent="0.15">
      <c r="A50" s="532" t="s">
        <v>226</v>
      </c>
      <c r="B50" s="533"/>
      <c r="D50" s="315" t="s">
        <v>32</v>
      </c>
      <c r="E50" s="152"/>
      <c r="F50" s="20"/>
      <c r="G50" s="20"/>
      <c r="H50" s="95"/>
      <c r="J50" s="18"/>
      <c r="K50" s="78"/>
      <c r="L50" s="43"/>
      <c r="M50" s="18"/>
    </row>
    <row r="51" spans="1:13" ht="18" customHeight="1" x14ac:dyDescent="0.15">
      <c r="A51" s="534"/>
      <c r="B51" s="535"/>
      <c r="D51" s="449" t="s">
        <v>2</v>
      </c>
      <c r="E51" s="449"/>
      <c r="F51" s="19" t="s">
        <v>3</v>
      </c>
      <c r="G51" s="19" t="s">
        <v>4</v>
      </c>
      <c r="H51" s="96" t="s">
        <v>5</v>
      </c>
      <c r="J51" s="18"/>
      <c r="K51" s="79" t="s">
        <v>5</v>
      </c>
      <c r="L51" s="49" t="s">
        <v>152</v>
      </c>
      <c r="M51" s="12" t="s">
        <v>61</v>
      </c>
    </row>
    <row r="52" spans="1:13" ht="24.95" customHeight="1" x14ac:dyDescent="0.15">
      <c r="A52" s="536"/>
      <c r="B52" s="537"/>
      <c r="D52" s="427" t="s">
        <v>193</v>
      </c>
      <c r="E52" s="427"/>
      <c r="F52" s="465" t="s">
        <v>177</v>
      </c>
      <c r="G52" s="38" t="s">
        <v>57</v>
      </c>
      <c r="H52" s="88">
        <f>1*2</f>
        <v>2</v>
      </c>
      <c r="I52" s="171"/>
      <c r="J52" s="429" t="s">
        <v>17</v>
      </c>
      <c r="K52" s="88">
        <v>2</v>
      </c>
      <c r="L52" s="200"/>
      <c r="M52" s="431" t="s">
        <v>169</v>
      </c>
    </row>
    <row r="53" spans="1:13" ht="24.95" customHeight="1" x14ac:dyDescent="0.15">
      <c r="A53" s="401" t="s">
        <v>97</v>
      </c>
      <c r="B53" s="543"/>
      <c r="D53" s="427"/>
      <c r="E53" s="427"/>
      <c r="F53" s="463"/>
      <c r="G53" s="106" t="s">
        <v>57</v>
      </c>
      <c r="H53" s="112">
        <f>0.5*2</f>
        <v>1</v>
      </c>
      <c r="I53" s="171" t="s">
        <v>7</v>
      </c>
      <c r="J53" s="429"/>
      <c r="K53" s="112">
        <v>1</v>
      </c>
      <c r="L53" s="201"/>
      <c r="M53" s="452"/>
    </row>
    <row r="54" spans="1:13" ht="24.95" customHeight="1" x14ac:dyDescent="0.15">
      <c r="A54" s="448"/>
      <c r="B54" s="544"/>
      <c r="D54" s="427"/>
      <c r="E54" s="427"/>
      <c r="F54" s="463"/>
      <c r="G54" s="106"/>
      <c r="H54" s="112"/>
      <c r="I54" s="171"/>
      <c r="J54" s="429"/>
      <c r="K54" s="112"/>
      <c r="L54" s="201"/>
      <c r="M54" s="452"/>
    </row>
    <row r="55" spans="1:13" ht="24.95" customHeight="1" x14ac:dyDescent="0.15">
      <c r="A55" s="191"/>
      <c r="B55" s="544"/>
      <c r="D55" s="427"/>
      <c r="E55" s="427"/>
      <c r="F55" s="464"/>
      <c r="G55" s="39" t="s">
        <v>127</v>
      </c>
      <c r="H55" s="113">
        <f>0*2</f>
        <v>0</v>
      </c>
      <c r="I55" s="172"/>
      <c r="J55" s="430"/>
      <c r="K55" s="113">
        <v>0</v>
      </c>
      <c r="L55" s="202"/>
      <c r="M55" s="528"/>
    </row>
    <row r="56" spans="1:13" ht="18" customHeight="1" x14ac:dyDescent="0.15">
      <c r="A56" s="191"/>
      <c r="B56" s="544"/>
      <c r="D56" s="466" t="s">
        <v>33</v>
      </c>
      <c r="E56" s="505"/>
      <c r="F56" s="472" t="s">
        <v>171</v>
      </c>
      <c r="G56" s="38" t="s">
        <v>184</v>
      </c>
      <c r="H56" s="88">
        <f>1*2</f>
        <v>2</v>
      </c>
      <c r="I56" s="171"/>
      <c r="J56" s="459" t="s">
        <v>17</v>
      </c>
      <c r="K56" s="88">
        <v>2</v>
      </c>
      <c r="L56" s="206"/>
      <c r="M56" s="144"/>
    </row>
    <row r="57" spans="1:13" ht="18" customHeight="1" x14ac:dyDescent="0.15">
      <c r="A57" s="191"/>
      <c r="B57" s="544"/>
      <c r="D57" s="506"/>
      <c r="E57" s="507"/>
      <c r="F57" s="510"/>
      <c r="G57" s="106" t="s">
        <v>118</v>
      </c>
      <c r="H57" s="112">
        <v>1.5</v>
      </c>
      <c r="I57" s="171" t="s">
        <v>7</v>
      </c>
      <c r="J57" s="460"/>
      <c r="K57" s="112">
        <v>1.5</v>
      </c>
      <c r="L57" s="203"/>
      <c r="M57" s="135"/>
    </row>
    <row r="58" spans="1:13" ht="18" customHeight="1" x14ac:dyDescent="0.15">
      <c r="A58" s="64"/>
      <c r="B58" s="545"/>
      <c r="D58" s="506"/>
      <c r="E58" s="507"/>
      <c r="F58" s="510"/>
      <c r="G58" s="106" t="s">
        <v>34</v>
      </c>
      <c r="H58" s="112">
        <f>0.5*2</f>
        <v>1</v>
      </c>
      <c r="I58" s="171"/>
      <c r="J58" s="460"/>
      <c r="K58" s="112">
        <v>1</v>
      </c>
      <c r="L58" s="203"/>
      <c r="M58" s="135"/>
    </row>
    <row r="59" spans="1:13" ht="18" customHeight="1" x14ac:dyDescent="0.15">
      <c r="A59" s="401" t="s">
        <v>106</v>
      </c>
      <c r="B59" s="494"/>
      <c r="D59" s="508"/>
      <c r="E59" s="509"/>
      <c r="F59" s="504"/>
      <c r="G59" s="39" t="s">
        <v>112</v>
      </c>
      <c r="H59" s="113">
        <f>0*2</f>
        <v>0</v>
      </c>
      <c r="I59" s="171"/>
      <c r="J59" s="461"/>
      <c r="K59" s="113">
        <v>0</v>
      </c>
      <c r="L59" s="204"/>
      <c r="M59" s="135"/>
    </row>
    <row r="60" spans="1:13" ht="19.5" customHeight="1" x14ac:dyDescent="0.15">
      <c r="A60" s="448"/>
      <c r="B60" s="497"/>
      <c r="D60" s="466" t="s">
        <v>223</v>
      </c>
      <c r="E60" s="505"/>
      <c r="F60" s="511" t="s">
        <v>172</v>
      </c>
      <c r="G60" s="38" t="s">
        <v>134</v>
      </c>
      <c r="H60" s="109" t="s">
        <v>44</v>
      </c>
      <c r="I60" s="171"/>
      <c r="J60" s="429" t="s">
        <v>17</v>
      </c>
      <c r="K60" s="109" t="s">
        <v>44</v>
      </c>
      <c r="L60" s="206"/>
      <c r="M60" s="144"/>
    </row>
    <row r="61" spans="1:13" ht="19.5" customHeight="1" x14ac:dyDescent="0.15">
      <c r="A61" s="62"/>
      <c r="B61" s="497"/>
      <c r="D61" s="506"/>
      <c r="E61" s="507"/>
      <c r="F61" s="511"/>
      <c r="G61" s="106" t="s">
        <v>140</v>
      </c>
      <c r="H61" s="110" t="s">
        <v>44</v>
      </c>
      <c r="I61" s="171" t="s">
        <v>7</v>
      </c>
      <c r="J61" s="429"/>
      <c r="K61" s="110" t="s">
        <v>44</v>
      </c>
      <c r="L61" s="203"/>
      <c r="M61" s="135"/>
    </row>
    <row r="62" spans="1:13" ht="19.5" customHeight="1" x14ac:dyDescent="0.15">
      <c r="A62" s="62"/>
      <c r="B62" s="497"/>
      <c r="D62" s="508"/>
      <c r="E62" s="509"/>
      <c r="F62" s="511"/>
      <c r="G62" s="39" t="s">
        <v>141</v>
      </c>
      <c r="H62" s="111" t="s">
        <v>44</v>
      </c>
      <c r="I62" s="171"/>
      <c r="J62" s="429"/>
      <c r="K62" s="111" t="s">
        <v>44</v>
      </c>
      <c r="L62" s="204"/>
      <c r="M62" s="147"/>
    </row>
    <row r="63" spans="1:13" ht="18" customHeight="1" x14ac:dyDescent="0.15">
      <c r="A63" s="62"/>
      <c r="B63" s="497"/>
      <c r="D63" s="192" t="s">
        <v>204</v>
      </c>
      <c r="E63" s="505" t="s">
        <v>222</v>
      </c>
      <c r="F63" s="472" t="s">
        <v>165</v>
      </c>
      <c r="G63" s="38" t="s">
        <v>148</v>
      </c>
      <c r="H63" s="109" t="s">
        <v>44</v>
      </c>
      <c r="I63" s="434" t="s">
        <v>7</v>
      </c>
      <c r="J63" s="459" t="s">
        <v>17</v>
      </c>
      <c r="K63" s="109" t="s">
        <v>44</v>
      </c>
      <c r="L63" s="207"/>
      <c r="M63" s="161"/>
    </row>
    <row r="64" spans="1:13" ht="18" customHeight="1" x14ac:dyDescent="0.15">
      <c r="A64" s="62"/>
      <c r="B64" s="497"/>
      <c r="D64" s="158"/>
      <c r="E64" s="509"/>
      <c r="F64" s="504"/>
      <c r="G64" s="39" t="s">
        <v>147</v>
      </c>
      <c r="H64" s="111" t="s">
        <v>44</v>
      </c>
      <c r="I64" s="434"/>
      <c r="J64" s="461"/>
      <c r="K64" s="111" t="s">
        <v>44</v>
      </c>
      <c r="L64" s="204"/>
      <c r="M64" s="162"/>
    </row>
    <row r="65" spans="1:13" ht="18" customHeight="1" x14ac:dyDescent="0.15">
      <c r="A65" s="62"/>
      <c r="B65" s="497"/>
      <c r="D65" s="512" t="s">
        <v>204</v>
      </c>
      <c r="E65" s="505" t="s">
        <v>224</v>
      </c>
      <c r="F65" s="499" t="s">
        <v>181</v>
      </c>
      <c r="G65" s="38" t="s">
        <v>182</v>
      </c>
      <c r="H65" s="105" t="s">
        <v>44</v>
      </c>
      <c r="I65" s="171"/>
      <c r="J65" s="429" t="s">
        <v>17</v>
      </c>
      <c r="K65" s="109" t="s">
        <v>44</v>
      </c>
      <c r="L65" s="206"/>
      <c r="M65" s="144"/>
    </row>
    <row r="66" spans="1:13" ht="18" customHeight="1" x14ac:dyDescent="0.15">
      <c r="A66" s="62"/>
      <c r="B66" s="497"/>
      <c r="D66" s="513"/>
      <c r="E66" s="507"/>
      <c r="F66" s="500"/>
      <c r="G66" s="106" t="s">
        <v>183</v>
      </c>
      <c r="H66" s="107" t="s">
        <v>44</v>
      </c>
      <c r="I66" s="171" t="s">
        <v>7</v>
      </c>
      <c r="J66" s="429"/>
      <c r="K66" s="110" t="s">
        <v>44</v>
      </c>
      <c r="L66" s="203"/>
      <c r="M66" s="135"/>
    </row>
    <row r="67" spans="1:13" ht="18" customHeight="1" x14ac:dyDescent="0.15">
      <c r="A67" s="62"/>
      <c r="B67" s="497"/>
      <c r="D67" s="158"/>
      <c r="E67" s="509"/>
      <c r="F67" s="501"/>
      <c r="G67" s="39" t="s">
        <v>107</v>
      </c>
      <c r="H67" s="108" t="s">
        <v>44</v>
      </c>
      <c r="I67" s="171"/>
      <c r="J67" s="429"/>
      <c r="K67" s="111" t="s">
        <v>44</v>
      </c>
      <c r="L67" s="204"/>
      <c r="M67" s="147"/>
    </row>
    <row r="68" spans="1:13" ht="18" customHeight="1" x14ac:dyDescent="0.15">
      <c r="A68" s="62"/>
      <c r="B68" s="497"/>
      <c r="G68" s="5" t="s">
        <v>23</v>
      </c>
      <c r="H68" s="101">
        <f>H52+H56</f>
        <v>4</v>
      </c>
      <c r="I68" s="171"/>
      <c r="K68" s="83">
        <f>K52+K56</f>
        <v>4</v>
      </c>
    </row>
    <row r="69" spans="1:13" ht="18" customHeight="1" x14ac:dyDescent="0.15">
      <c r="A69" s="62"/>
      <c r="B69" s="497"/>
      <c r="H69" s="102"/>
    </row>
    <row r="70" spans="1:13" ht="18" customHeight="1" x14ac:dyDescent="0.15">
      <c r="A70" s="63"/>
      <c r="B70" s="529"/>
      <c r="D70" s="315" t="s">
        <v>35</v>
      </c>
      <c r="E70" s="152"/>
      <c r="F70" s="20"/>
      <c r="G70" s="20"/>
      <c r="H70" s="95"/>
      <c r="J70" s="18"/>
      <c r="K70" s="78"/>
      <c r="L70" s="43"/>
      <c r="M70" s="18"/>
    </row>
    <row r="71" spans="1:13" ht="18" customHeight="1" x14ac:dyDescent="0.15">
      <c r="A71" s="401" t="s">
        <v>51</v>
      </c>
      <c r="B71" s="494"/>
      <c r="D71" s="526" t="s">
        <v>2</v>
      </c>
      <c r="E71" s="527"/>
      <c r="F71" s="19" t="s">
        <v>3</v>
      </c>
      <c r="G71" s="19" t="s">
        <v>4</v>
      </c>
      <c r="H71" s="96" t="s">
        <v>5</v>
      </c>
      <c r="J71" s="18"/>
      <c r="K71" s="79" t="s">
        <v>5</v>
      </c>
      <c r="L71" s="49" t="s">
        <v>152</v>
      </c>
      <c r="M71" s="12" t="s">
        <v>61</v>
      </c>
    </row>
    <row r="72" spans="1:13" ht="18" customHeight="1" x14ac:dyDescent="0.15">
      <c r="A72" s="448"/>
      <c r="B72" s="497"/>
      <c r="D72" s="466" t="s">
        <v>36</v>
      </c>
      <c r="E72" s="505"/>
      <c r="F72" s="431" t="s">
        <v>37</v>
      </c>
      <c r="G72" s="138" t="s">
        <v>113</v>
      </c>
      <c r="H72" s="88">
        <f>1*2</f>
        <v>2</v>
      </c>
      <c r="I72" s="171"/>
      <c r="J72" s="459" t="s">
        <v>17</v>
      </c>
      <c r="K72" s="88">
        <v>2</v>
      </c>
      <c r="L72" s="206"/>
      <c r="M72" s="161"/>
    </row>
    <row r="73" spans="1:13" ht="30" customHeight="1" x14ac:dyDescent="0.15">
      <c r="A73" s="55"/>
      <c r="B73" s="497"/>
      <c r="D73" s="506"/>
      <c r="E73" s="507"/>
      <c r="F73" s="514"/>
      <c r="G73" s="163" t="s">
        <v>137</v>
      </c>
      <c r="H73" s="112">
        <f>0.75*2</f>
        <v>1.5</v>
      </c>
      <c r="I73" s="171"/>
      <c r="J73" s="460"/>
      <c r="K73" s="112">
        <v>1.5</v>
      </c>
      <c r="L73" s="203"/>
      <c r="M73" s="135"/>
    </row>
    <row r="74" spans="1:13" ht="18" customHeight="1" x14ac:dyDescent="0.15">
      <c r="A74" s="60"/>
      <c r="B74" s="497"/>
      <c r="D74" s="506"/>
      <c r="E74" s="507"/>
      <c r="F74" s="514"/>
      <c r="G74" s="139" t="s">
        <v>123</v>
      </c>
      <c r="H74" s="112">
        <f>0.5*2</f>
        <v>1</v>
      </c>
      <c r="I74" s="171" t="s">
        <v>7</v>
      </c>
      <c r="J74" s="460"/>
      <c r="K74" s="112">
        <v>1</v>
      </c>
      <c r="L74" s="203"/>
      <c r="M74" s="135"/>
    </row>
    <row r="75" spans="1:13" ht="18" customHeight="1" x14ac:dyDescent="0.15">
      <c r="A75" s="60"/>
      <c r="B75" s="497"/>
      <c r="D75" s="506"/>
      <c r="E75" s="507"/>
      <c r="F75" s="514"/>
      <c r="G75" s="139" t="s">
        <v>114</v>
      </c>
      <c r="H75" s="112">
        <f>0.25*2</f>
        <v>0.5</v>
      </c>
      <c r="I75" s="172"/>
      <c r="J75" s="460"/>
      <c r="K75" s="112">
        <v>0.5</v>
      </c>
      <c r="L75" s="203"/>
      <c r="M75" s="135"/>
    </row>
    <row r="76" spans="1:13" ht="18" customHeight="1" x14ac:dyDescent="0.15">
      <c r="A76" s="60"/>
      <c r="B76" s="497"/>
      <c r="D76" s="508"/>
      <c r="E76" s="509"/>
      <c r="F76" s="477"/>
      <c r="G76" s="140" t="s">
        <v>107</v>
      </c>
      <c r="H76" s="113">
        <f>0*2</f>
        <v>0</v>
      </c>
      <c r="I76" s="172"/>
      <c r="J76" s="461"/>
      <c r="K76" s="113">
        <v>0</v>
      </c>
      <c r="L76" s="204"/>
      <c r="M76" s="176"/>
    </row>
    <row r="77" spans="1:13" ht="30" customHeight="1" x14ac:dyDescent="0.15">
      <c r="A77" s="60"/>
      <c r="B77" s="529"/>
      <c r="D77" s="466" t="s">
        <v>38</v>
      </c>
      <c r="E77" s="505"/>
      <c r="F77" s="431" t="s">
        <v>39</v>
      </c>
      <c r="G77" s="168" t="s">
        <v>200</v>
      </c>
      <c r="H77" s="88">
        <f>1*2</f>
        <v>2</v>
      </c>
      <c r="I77" s="173"/>
      <c r="J77" s="459" t="s">
        <v>17</v>
      </c>
      <c r="K77" s="88">
        <v>2</v>
      </c>
      <c r="L77" s="208"/>
      <c r="M77" s="144" t="s">
        <v>156</v>
      </c>
    </row>
    <row r="78" spans="1:13" ht="30" customHeight="1" x14ac:dyDescent="0.15">
      <c r="A78" s="52" t="s">
        <v>220</v>
      </c>
      <c r="B78" s="494"/>
      <c r="D78" s="506"/>
      <c r="E78" s="507"/>
      <c r="F78" s="514"/>
      <c r="G78" s="148" t="s">
        <v>115</v>
      </c>
      <c r="H78" s="112">
        <f>0.5*2</f>
        <v>1</v>
      </c>
      <c r="I78" s="173" t="s">
        <v>7</v>
      </c>
      <c r="J78" s="460"/>
      <c r="K78" s="112">
        <v>1</v>
      </c>
      <c r="L78" s="203"/>
      <c r="M78" s="135"/>
    </row>
    <row r="79" spans="1:13" ht="18" customHeight="1" x14ac:dyDescent="0.15">
      <c r="A79" s="60"/>
      <c r="B79" s="497"/>
      <c r="D79" s="508"/>
      <c r="E79" s="509"/>
      <c r="F79" s="477"/>
      <c r="G79" s="140" t="s">
        <v>40</v>
      </c>
      <c r="H79" s="113">
        <f>0*2</f>
        <v>0</v>
      </c>
      <c r="I79" s="173"/>
      <c r="J79" s="461"/>
      <c r="K79" s="113">
        <v>0</v>
      </c>
      <c r="L79" s="204"/>
      <c r="M79" s="147"/>
    </row>
    <row r="80" spans="1:13" ht="18" customHeight="1" x14ac:dyDescent="0.15">
      <c r="A80" s="60"/>
      <c r="B80" s="497"/>
      <c r="D80" s="466" t="s">
        <v>41</v>
      </c>
      <c r="E80" s="505"/>
      <c r="F80" s="523" t="s">
        <v>167</v>
      </c>
      <c r="G80" s="138" t="s">
        <v>124</v>
      </c>
      <c r="H80" s="88">
        <v>1</v>
      </c>
      <c r="I80" s="174"/>
      <c r="J80" s="459" t="s">
        <v>17</v>
      </c>
      <c r="K80" s="88">
        <v>1</v>
      </c>
      <c r="L80" s="200"/>
      <c r="M80" s="135"/>
    </row>
    <row r="81" spans="1:13" ht="18" customHeight="1" x14ac:dyDescent="0.15">
      <c r="A81" s="60"/>
      <c r="B81" s="497"/>
      <c r="D81" s="506"/>
      <c r="E81" s="507"/>
      <c r="F81" s="524"/>
      <c r="G81" s="139" t="s">
        <v>125</v>
      </c>
      <c r="H81" s="112">
        <v>0.5</v>
      </c>
      <c r="I81" s="174" t="s">
        <v>7</v>
      </c>
      <c r="J81" s="460"/>
      <c r="K81" s="112">
        <v>0.5</v>
      </c>
      <c r="L81" s="201"/>
      <c r="M81" s="135"/>
    </row>
    <row r="82" spans="1:13" ht="18" customHeight="1" x14ac:dyDescent="0.15">
      <c r="A82" s="60"/>
      <c r="B82" s="497"/>
      <c r="D82" s="508"/>
      <c r="E82" s="509"/>
      <c r="F82" s="525"/>
      <c r="G82" s="140" t="s">
        <v>107</v>
      </c>
      <c r="H82" s="113">
        <f>0*2</f>
        <v>0</v>
      </c>
      <c r="I82" s="174"/>
      <c r="J82" s="461"/>
      <c r="K82" s="113">
        <v>0</v>
      </c>
      <c r="L82" s="202"/>
      <c r="M82" s="147"/>
    </row>
    <row r="83" spans="1:13" ht="18" customHeight="1" x14ac:dyDescent="0.15">
      <c r="A83" s="60"/>
      <c r="B83" s="497"/>
      <c r="D83" s="519" t="s">
        <v>194</v>
      </c>
      <c r="E83" s="487"/>
      <c r="F83" s="431" t="s">
        <v>196</v>
      </c>
      <c r="G83" s="138" t="s">
        <v>201</v>
      </c>
      <c r="H83" s="109">
        <v>1</v>
      </c>
      <c r="I83" s="174"/>
      <c r="J83" s="459" t="s">
        <v>17</v>
      </c>
      <c r="K83" s="88">
        <v>1</v>
      </c>
      <c r="L83" s="200"/>
      <c r="M83" s="431" t="s">
        <v>202</v>
      </c>
    </row>
    <row r="84" spans="1:13" ht="18" customHeight="1" x14ac:dyDescent="0.15">
      <c r="A84" s="60"/>
      <c r="B84" s="529"/>
      <c r="D84" s="520"/>
      <c r="E84" s="521"/>
      <c r="F84" s="514"/>
      <c r="G84" s="135" t="s">
        <v>219</v>
      </c>
      <c r="H84" s="110">
        <v>0.5</v>
      </c>
      <c r="I84" s="174" t="s">
        <v>7</v>
      </c>
      <c r="J84" s="460"/>
      <c r="K84" s="112">
        <v>0.5</v>
      </c>
      <c r="L84" s="201"/>
      <c r="M84" s="514"/>
    </row>
    <row r="85" spans="1:13" ht="18" customHeight="1" x14ac:dyDescent="0.15">
      <c r="A85" s="401" t="s">
        <v>221</v>
      </c>
      <c r="B85" s="494"/>
      <c r="D85" s="522"/>
      <c r="E85" s="488"/>
      <c r="F85" s="477"/>
      <c r="G85" s="140" t="s">
        <v>195</v>
      </c>
      <c r="H85" s="111">
        <v>0</v>
      </c>
      <c r="I85" s="174"/>
      <c r="J85" s="461"/>
      <c r="K85" s="113">
        <v>0</v>
      </c>
      <c r="L85" s="202"/>
      <c r="M85" s="135"/>
    </row>
    <row r="86" spans="1:13" ht="18" customHeight="1" x14ac:dyDescent="0.15">
      <c r="A86" s="448"/>
      <c r="B86" s="495"/>
      <c r="D86" s="153"/>
      <c r="E86" s="505" t="s">
        <v>203</v>
      </c>
      <c r="F86" s="489" t="s">
        <v>168</v>
      </c>
      <c r="G86" s="38" t="s">
        <v>126</v>
      </c>
      <c r="H86" s="109" t="s">
        <v>44</v>
      </c>
      <c r="I86" s="174"/>
      <c r="J86" s="459" t="s">
        <v>17</v>
      </c>
      <c r="K86" s="109" t="s">
        <v>44</v>
      </c>
      <c r="L86" s="206"/>
      <c r="M86" s="144"/>
    </row>
    <row r="87" spans="1:13" ht="18" customHeight="1" x14ac:dyDescent="0.15">
      <c r="A87" s="60"/>
      <c r="B87" s="495"/>
      <c r="D87" s="156" t="s">
        <v>204</v>
      </c>
      <c r="E87" s="507"/>
      <c r="F87" s="490"/>
      <c r="G87" s="106" t="s">
        <v>125</v>
      </c>
      <c r="H87" s="110" t="s">
        <v>44</v>
      </c>
      <c r="I87" s="174" t="s">
        <v>7</v>
      </c>
      <c r="J87" s="460"/>
      <c r="K87" s="110" t="s">
        <v>44</v>
      </c>
      <c r="L87" s="203"/>
      <c r="M87" s="135"/>
    </row>
    <row r="88" spans="1:13" ht="18" customHeight="1" x14ac:dyDescent="0.15">
      <c r="A88" s="60"/>
      <c r="B88" s="495"/>
      <c r="D88" s="158"/>
      <c r="E88" s="509"/>
      <c r="F88" s="491"/>
      <c r="G88" s="39" t="s">
        <v>107</v>
      </c>
      <c r="H88" s="111" t="s">
        <v>44</v>
      </c>
      <c r="I88" s="135"/>
      <c r="J88" s="461"/>
      <c r="K88" s="111" t="s">
        <v>44</v>
      </c>
      <c r="L88" s="204"/>
      <c r="M88" s="147"/>
    </row>
    <row r="89" spans="1:13" ht="18" customHeight="1" x14ac:dyDescent="0.15">
      <c r="A89" s="60"/>
      <c r="B89" s="495"/>
      <c r="D89" s="153"/>
      <c r="E89" s="155"/>
      <c r="F89" s="492" t="s">
        <v>197</v>
      </c>
      <c r="G89" s="138" t="s">
        <v>198</v>
      </c>
      <c r="H89" s="165" t="s">
        <v>44</v>
      </c>
      <c r="I89" s="170"/>
      <c r="J89" s="459" t="s">
        <v>17</v>
      </c>
      <c r="K89" s="109" t="s">
        <v>44</v>
      </c>
      <c r="L89" s="206"/>
      <c r="M89" s="144"/>
    </row>
    <row r="90" spans="1:13" ht="18" customHeight="1" x14ac:dyDescent="0.15">
      <c r="A90" s="60"/>
      <c r="B90" s="495"/>
      <c r="D90" s="156" t="s">
        <v>204</v>
      </c>
      <c r="E90" s="157" t="s">
        <v>205</v>
      </c>
      <c r="F90" s="515"/>
      <c r="G90" s="135" t="s">
        <v>199</v>
      </c>
      <c r="H90" s="166" t="s">
        <v>44</v>
      </c>
      <c r="I90" s="171" t="s">
        <v>7</v>
      </c>
      <c r="J90" s="460"/>
      <c r="K90" s="110" t="s">
        <v>44</v>
      </c>
      <c r="L90" s="203"/>
      <c r="M90" s="135"/>
    </row>
    <row r="91" spans="1:13" ht="18" customHeight="1" x14ac:dyDescent="0.15">
      <c r="A91" s="64"/>
      <c r="B91" s="496"/>
      <c r="D91" s="158"/>
      <c r="E91" s="159"/>
      <c r="F91" s="493"/>
      <c r="G91" s="140" t="s">
        <v>195</v>
      </c>
      <c r="H91" s="167" t="s">
        <v>44</v>
      </c>
      <c r="I91" s="170"/>
      <c r="J91" s="461"/>
      <c r="K91" s="111" t="s">
        <v>44</v>
      </c>
      <c r="L91" s="205"/>
      <c r="M91" s="147"/>
    </row>
    <row r="92" spans="1:13" ht="18" customHeight="1" x14ac:dyDescent="0.15">
      <c r="A92" s="52" t="s">
        <v>53</v>
      </c>
      <c r="B92" s="494"/>
      <c r="D92" s="485" t="s">
        <v>204</v>
      </c>
      <c r="E92" s="487" t="s">
        <v>206</v>
      </c>
      <c r="F92" s="492" t="s">
        <v>207</v>
      </c>
      <c r="G92" s="138" t="s">
        <v>209</v>
      </c>
      <c r="H92" s="109" t="s">
        <v>44</v>
      </c>
      <c r="I92" s="434" t="s">
        <v>7</v>
      </c>
      <c r="J92" s="459" t="s">
        <v>17</v>
      </c>
      <c r="K92" s="109" t="s">
        <v>44</v>
      </c>
      <c r="L92" s="206"/>
      <c r="M92" s="144"/>
    </row>
    <row r="93" spans="1:13" ht="18" customHeight="1" x14ac:dyDescent="0.15">
      <c r="A93" s="53" t="s">
        <v>54</v>
      </c>
      <c r="B93" s="497"/>
      <c r="D93" s="486"/>
      <c r="E93" s="488"/>
      <c r="F93" s="515"/>
      <c r="G93" s="140" t="s">
        <v>210</v>
      </c>
      <c r="H93" s="111" t="s">
        <v>44</v>
      </c>
      <c r="I93" s="434"/>
      <c r="J93" s="461"/>
      <c r="K93" s="111" t="s">
        <v>44</v>
      </c>
      <c r="L93" s="204"/>
      <c r="M93" s="135"/>
    </row>
    <row r="94" spans="1:13" ht="18" customHeight="1" x14ac:dyDescent="0.15">
      <c r="A94" s="53" t="s">
        <v>55</v>
      </c>
      <c r="B94" s="497"/>
      <c r="D94" s="485" t="s">
        <v>204</v>
      </c>
      <c r="E94" s="487" t="s">
        <v>58</v>
      </c>
      <c r="F94" s="492" t="s">
        <v>211</v>
      </c>
      <c r="G94" s="38" t="s">
        <v>45</v>
      </c>
      <c r="H94" s="109" t="s">
        <v>44</v>
      </c>
      <c r="I94" s="434" t="s">
        <v>7</v>
      </c>
      <c r="J94" s="459" t="s">
        <v>17</v>
      </c>
      <c r="K94" s="109" t="s">
        <v>44</v>
      </c>
      <c r="L94" s="206"/>
      <c r="M94" s="431"/>
    </row>
    <row r="95" spans="1:13" ht="18" customHeight="1" thickBot="1" x14ac:dyDescent="0.2">
      <c r="A95" s="65"/>
      <c r="B95" s="498"/>
      <c r="D95" s="486"/>
      <c r="E95" s="488"/>
      <c r="F95" s="493"/>
      <c r="G95" s="39" t="s">
        <v>47</v>
      </c>
      <c r="H95" s="111" t="s">
        <v>44</v>
      </c>
      <c r="I95" s="434"/>
      <c r="J95" s="461"/>
      <c r="K95" s="111" t="s">
        <v>44</v>
      </c>
      <c r="L95" s="204"/>
      <c r="M95" s="477"/>
    </row>
    <row r="96" spans="1:13" ht="18" customHeight="1" x14ac:dyDescent="0.15">
      <c r="A96" s="43"/>
      <c r="B96" s="43"/>
      <c r="D96" s="160"/>
      <c r="E96" s="160"/>
      <c r="F96" s="6"/>
      <c r="G96" s="7" t="s">
        <v>23</v>
      </c>
      <c r="H96" s="103">
        <f>H72+H77+H80+H83</f>
        <v>6</v>
      </c>
      <c r="J96" s="14"/>
      <c r="K96" s="83">
        <f>K72+K77+K80+K83</f>
        <v>6</v>
      </c>
      <c r="L96" s="209"/>
      <c r="M96" s="15"/>
    </row>
    <row r="97" spans="1:13" ht="18" customHeight="1" x14ac:dyDescent="0.15">
      <c r="A97" s="43"/>
      <c r="B97" s="43"/>
      <c r="D97" s="136" t="s">
        <v>204</v>
      </c>
      <c r="E97" s="136" t="s">
        <v>208</v>
      </c>
      <c r="F97" s="6"/>
      <c r="G97" s="18"/>
      <c r="H97" s="104"/>
      <c r="J97" s="18"/>
      <c r="K97" s="84"/>
      <c r="L97" s="210"/>
      <c r="M97" s="18"/>
    </row>
    <row r="98" spans="1:13" ht="18" customHeight="1" x14ac:dyDescent="0.15">
      <c r="A98" s="43"/>
      <c r="B98" s="43"/>
      <c r="D98" s="136"/>
      <c r="E98" s="136"/>
      <c r="F98" s="6"/>
      <c r="G98" s="7" t="s">
        <v>42</v>
      </c>
      <c r="H98" s="103">
        <f>H24+H48+H68+H96</f>
        <v>20</v>
      </c>
      <c r="J98" s="18"/>
      <c r="K98" s="82">
        <f>K24+K48+K68+K96</f>
        <v>20</v>
      </c>
      <c r="L98" s="211"/>
      <c r="M98" s="18"/>
    </row>
    <row r="99" spans="1:13" ht="18" customHeight="1" thickBot="1" x14ac:dyDescent="0.2">
      <c r="A99" s="43"/>
      <c r="B99" s="43"/>
      <c r="D99" s="160"/>
      <c r="E99" s="160"/>
      <c r="F99" s="6"/>
      <c r="G99" s="18"/>
      <c r="H99" s="85"/>
      <c r="J99" s="33"/>
      <c r="K99" s="84"/>
      <c r="L99" s="209"/>
      <c r="M99" s="17"/>
    </row>
    <row r="100" spans="1:13" ht="18" customHeight="1" thickTop="1" thickBot="1" x14ac:dyDescent="0.2">
      <c r="A100" s="395" t="s">
        <v>135</v>
      </c>
      <c r="B100" s="478"/>
      <c r="D100" s="160"/>
      <c r="E100" s="160"/>
      <c r="F100" s="6"/>
      <c r="G100" s="164"/>
      <c r="H100" s="87"/>
      <c r="J100" s="16"/>
      <c r="K100" s="84"/>
      <c r="L100" s="43"/>
      <c r="M100" s="102" t="s">
        <v>173</v>
      </c>
    </row>
    <row r="101" spans="1:13" ht="18" customHeight="1" thickTop="1" x14ac:dyDescent="0.15">
      <c r="A101" s="479"/>
      <c r="B101" s="480"/>
      <c r="G101" s="21"/>
      <c r="H101" s="85"/>
      <c r="K101" s="85"/>
      <c r="M101" s="179"/>
    </row>
    <row r="102" spans="1:13" ht="18" customHeight="1" x14ac:dyDescent="0.15">
      <c r="A102" s="481"/>
      <c r="B102" s="482"/>
      <c r="G102" s="8"/>
      <c r="H102" s="86"/>
      <c r="K102" s="86"/>
      <c r="M102" s="180"/>
    </row>
    <row r="103" spans="1:13" ht="18" customHeight="1" thickBot="1" x14ac:dyDescent="0.2">
      <c r="A103" s="483"/>
      <c r="B103" s="484"/>
      <c r="G103" s="21"/>
      <c r="H103" s="85"/>
      <c r="K103" s="85"/>
      <c r="M103" s="181"/>
    </row>
    <row r="104" spans="1:13" ht="18" customHeight="1" thickTop="1" thickBot="1" x14ac:dyDescent="0.2">
      <c r="A104" s="66"/>
      <c r="B104" s="66"/>
      <c r="G104" s="9"/>
      <c r="H104" s="87"/>
      <c r="K104" s="87"/>
      <c r="M104" s="102" t="s">
        <v>129</v>
      </c>
    </row>
    <row r="105" spans="1:13" ht="18" customHeight="1" thickTop="1" x14ac:dyDescent="0.15">
      <c r="A105" s="67"/>
      <c r="B105" s="68"/>
      <c r="M105" s="182"/>
    </row>
    <row r="106" spans="1:13" ht="18" customHeight="1" thickBot="1" x14ac:dyDescent="0.2">
      <c r="A106" s="68"/>
      <c r="B106" s="68"/>
      <c r="C106" s="22"/>
      <c r="L106" s="212"/>
      <c r="M106" s="183"/>
    </row>
    <row r="107" spans="1:13" ht="18" customHeight="1" thickTop="1" thickBot="1" x14ac:dyDescent="0.2">
      <c r="A107" s="67"/>
      <c r="B107" s="68"/>
      <c r="C107" s="22"/>
      <c r="L107" s="169"/>
      <c r="M107" s="184" t="s">
        <v>130</v>
      </c>
    </row>
    <row r="108" spans="1:13" ht="18" customHeight="1" thickTop="1" x14ac:dyDescent="0.15">
      <c r="A108" s="68"/>
      <c r="B108" s="68"/>
      <c r="L108" s="213"/>
      <c r="M108" s="179"/>
    </row>
    <row r="109" spans="1:13" ht="18" customHeight="1" thickBot="1" x14ac:dyDescent="0.2">
      <c r="L109" s="213"/>
      <c r="M109" s="183"/>
    </row>
    <row r="110" spans="1:13" ht="15" thickTop="1" x14ac:dyDescent="0.15">
      <c r="M110" s="34"/>
    </row>
    <row r="115" spans="1:10" x14ac:dyDescent="0.15">
      <c r="A115" s="70">
        <v>1</v>
      </c>
      <c r="B115" s="71" t="s">
        <v>70</v>
      </c>
      <c r="J115" s="35" t="s">
        <v>10</v>
      </c>
    </row>
    <row r="116" spans="1:10" x14ac:dyDescent="0.15">
      <c r="A116" s="70">
        <f t="shared" ref="A116:A144" si="0">1+A115</f>
        <v>2</v>
      </c>
      <c r="B116" s="71" t="s">
        <v>71</v>
      </c>
      <c r="J116" s="1" t="s">
        <v>17</v>
      </c>
    </row>
    <row r="117" spans="1:10" x14ac:dyDescent="0.15">
      <c r="A117" s="70">
        <f t="shared" si="0"/>
        <v>3</v>
      </c>
      <c r="B117" s="72" t="s">
        <v>84</v>
      </c>
      <c r="J117" s="1" t="s">
        <v>46</v>
      </c>
    </row>
    <row r="118" spans="1:10" x14ac:dyDescent="0.15">
      <c r="A118" s="70">
        <f t="shared" si="0"/>
        <v>4</v>
      </c>
      <c r="B118" s="72" t="s">
        <v>85</v>
      </c>
    </row>
    <row r="119" spans="1:10" x14ac:dyDescent="0.15">
      <c r="A119" s="70">
        <f t="shared" si="0"/>
        <v>5</v>
      </c>
      <c r="B119" s="71" t="s">
        <v>72</v>
      </c>
    </row>
    <row r="120" spans="1:10" x14ac:dyDescent="0.15">
      <c r="A120" s="70"/>
      <c r="B120" s="71" t="s">
        <v>159</v>
      </c>
    </row>
    <row r="121" spans="1:10" x14ac:dyDescent="0.15">
      <c r="A121" s="70">
        <f>1+A119</f>
        <v>6</v>
      </c>
      <c r="B121" s="71" t="s">
        <v>86</v>
      </c>
    </row>
    <row r="122" spans="1:10" x14ac:dyDescent="0.15">
      <c r="A122" s="70">
        <f t="shared" si="0"/>
        <v>7</v>
      </c>
      <c r="B122" s="71" t="s">
        <v>87</v>
      </c>
    </row>
    <row r="123" spans="1:10" x14ac:dyDescent="0.15">
      <c r="A123" s="70">
        <f t="shared" si="0"/>
        <v>8</v>
      </c>
      <c r="B123" s="71" t="s">
        <v>73</v>
      </c>
    </row>
    <row r="124" spans="1:10" x14ac:dyDescent="0.15">
      <c r="A124" s="70">
        <f t="shared" si="0"/>
        <v>9</v>
      </c>
      <c r="B124" s="71" t="s">
        <v>74</v>
      </c>
    </row>
    <row r="125" spans="1:10" x14ac:dyDescent="0.15">
      <c r="A125" s="70">
        <f t="shared" si="0"/>
        <v>10</v>
      </c>
      <c r="B125" s="71" t="s">
        <v>88</v>
      </c>
    </row>
    <row r="126" spans="1:10" x14ac:dyDescent="0.15">
      <c r="A126" s="70">
        <f t="shared" si="0"/>
        <v>11</v>
      </c>
      <c r="B126" s="71" t="s">
        <v>75</v>
      </c>
    </row>
    <row r="127" spans="1:10" x14ac:dyDescent="0.15">
      <c r="A127" s="70">
        <f t="shared" si="0"/>
        <v>12</v>
      </c>
      <c r="B127" s="71" t="s">
        <v>76</v>
      </c>
    </row>
    <row r="128" spans="1:10" x14ac:dyDescent="0.15">
      <c r="A128" s="70">
        <f t="shared" si="0"/>
        <v>13</v>
      </c>
      <c r="B128" s="71" t="s">
        <v>77</v>
      </c>
    </row>
    <row r="129" spans="1:2" x14ac:dyDescent="0.15">
      <c r="A129" s="70">
        <f t="shared" si="0"/>
        <v>14</v>
      </c>
      <c r="B129" s="71" t="s">
        <v>160</v>
      </c>
    </row>
    <row r="130" spans="1:2" x14ac:dyDescent="0.15">
      <c r="A130" s="70">
        <f>1+A129</f>
        <v>15</v>
      </c>
      <c r="B130" s="71" t="s">
        <v>78</v>
      </c>
    </row>
    <row r="131" spans="1:2" x14ac:dyDescent="0.15">
      <c r="A131" s="70">
        <f t="shared" si="0"/>
        <v>16</v>
      </c>
      <c r="B131" s="71" t="s">
        <v>89</v>
      </c>
    </row>
    <row r="132" spans="1:2" x14ac:dyDescent="0.15">
      <c r="A132" s="70">
        <f t="shared" si="0"/>
        <v>17</v>
      </c>
      <c r="B132" s="71" t="s">
        <v>90</v>
      </c>
    </row>
    <row r="133" spans="1:2" x14ac:dyDescent="0.15">
      <c r="A133" s="70">
        <f t="shared" si="0"/>
        <v>18</v>
      </c>
      <c r="B133" s="71" t="s">
        <v>79</v>
      </c>
    </row>
    <row r="134" spans="1:2" x14ac:dyDescent="0.15">
      <c r="A134" s="70">
        <f t="shared" si="0"/>
        <v>19</v>
      </c>
      <c r="B134" s="71" t="s">
        <v>91</v>
      </c>
    </row>
    <row r="135" spans="1:2" x14ac:dyDescent="0.15">
      <c r="A135" s="70">
        <f t="shared" si="0"/>
        <v>20</v>
      </c>
      <c r="B135" s="71" t="s">
        <v>92</v>
      </c>
    </row>
    <row r="136" spans="1:2" x14ac:dyDescent="0.15">
      <c r="A136" s="70">
        <f t="shared" si="0"/>
        <v>21</v>
      </c>
      <c r="B136" s="71" t="s">
        <v>93</v>
      </c>
    </row>
    <row r="137" spans="1:2" x14ac:dyDescent="0.15">
      <c r="A137" s="70">
        <f t="shared" si="0"/>
        <v>22</v>
      </c>
      <c r="B137" s="71" t="s">
        <v>94</v>
      </c>
    </row>
    <row r="138" spans="1:2" x14ac:dyDescent="0.15">
      <c r="A138" s="70">
        <f t="shared" si="0"/>
        <v>23</v>
      </c>
      <c r="B138" s="71" t="s">
        <v>80</v>
      </c>
    </row>
    <row r="139" spans="1:2" x14ac:dyDescent="0.15">
      <c r="A139" s="70">
        <f t="shared" si="0"/>
        <v>24</v>
      </c>
      <c r="B139" s="71" t="s">
        <v>136</v>
      </c>
    </row>
    <row r="140" spans="1:2" x14ac:dyDescent="0.15">
      <c r="A140" s="70">
        <f t="shared" si="0"/>
        <v>25</v>
      </c>
      <c r="B140" s="71" t="s">
        <v>95</v>
      </c>
    </row>
    <row r="141" spans="1:2" x14ac:dyDescent="0.15">
      <c r="A141" s="70">
        <f t="shared" si="0"/>
        <v>26</v>
      </c>
      <c r="B141" s="71" t="s">
        <v>96</v>
      </c>
    </row>
    <row r="142" spans="1:2" x14ac:dyDescent="0.15">
      <c r="A142" s="70">
        <f t="shared" si="0"/>
        <v>27</v>
      </c>
      <c r="B142" s="71" t="s">
        <v>81</v>
      </c>
    </row>
    <row r="143" spans="1:2" x14ac:dyDescent="0.15">
      <c r="A143" s="70">
        <f t="shared" si="0"/>
        <v>28</v>
      </c>
      <c r="B143" s="71" t="s">
        <v>82</v>
      </c>
    </row>
    <row r="144" spans="1:2" x14ac:dyDescent="0.15">
      <c r="A144" s="70">
        <f t="shared" si="0"/>
        <v>29</v>
      </c>
      <c r="B144" s="71" t="s">
        <v>83</v>
      </c>
    </row>
    <row r="145" spans="1:5" x14ac:dyDescent="0.15">
      <c r="B145" s="73"/>
    </row>
    <row r="146" spans="1:5" x14ac:dyDescent="0.15">
      <c r="A146" s="74" t="s">
        <v>98</v>
      </c>
      <c r="B146" s="68" t="s">
        <v>158</v>
      </c>
      <c r="E146" s="68"/>
    </row>
    <row r="147" spans="1:5" x14ac:dyDescent="0.15">
      <c r="B147" s="68" t="s">
        <v>212</v>
      </c>
      <c r="E147" s="68"/>
    </row>
    <row r="148" spans="1:5" x14ac:dyDescent="0.15">
      <c r="B148" s="68" t="s">
        <v>108</v>
      </c>
      <c r="E148" s="68"/>
    </row>
    <row r="149" spans="1:5" x14ac:dyDescent="0.15">
      <c r="B149" s="69" t="s">
        <v>128</v>
      </c>
      <c r="E149" s="68"/>
    </row>
    <row r="150" spans="1:5" x14ac:dyDescent="0.15">
      <c r="B150" s="69" t="s">
        <v>292</v>
      </c>
    </row>
    <row r="151" spans="1:5" x14ac:dyDescent="0.15">
      <c r="B151" s="68" t="s">
        <v>174</v>
      </c>
    </row>
  </sheetData>
  <mergeCells count="128">
    <mergeCell ref="B78:B84"/>
    <mergeCell ref="B71:B77"/>
    <mergeCell ref="A71:A72"/>
    <mergeCell ref="A24:A25"/>
    <mergeCell ref="A29:A30"/>
    <mergeCell ref="B29:B30"/>
    <mergeCell ref="B33:B34"/>
    <mergeCell ref="A50:B52"/>
    <mergeCell ref="A37:A38"/>
    <mergeCell ref="B24:B28"/>
    <mergeCell ref="A33:A34"/>
    <mergeCell ref="B59:B70"/>
    <mergeCell ref="A53:A54"/>
    <mergeCell ref="A59:A60"/>
    <mergeCell ref="B53:B58"/>
    <mergeCell ref="M83:M84"/>
    <mergeCell ref="E86:E88"/>
    <mergeCell ref="F92:F93"/>
    <mergeCell ref="D92:D93"/>
    <mergeCell ref="E92:E93"/>
    <mergeCell ref="J92:J93"/>
    <mergeCell ref="K42:K43"/>
    <mergeCell ref="L42:L43"/>
    <mergeCell ref="D83:E85"/>
    <mergeCell ref="F83:F85"/>
    <mergeCell ref="J83:J85"/>
    <mergeCell ref="F89:F91"/>
    <mergeCell ref="J89:J91"/>
    <mergeCell ref="D77:E79"/>
    <mergeCell ref="F77:F79"/>
    <mergeCell ref="J77:J79"/>
    <mergeCell ref="D80:E82"/>
    <mergeCell ref="F80:F82"/>
    <mergeCell ref="J80:J82"/>
    <mergeCell ref="D71:E71"/>
    <mergeCell ref="D72:E76"/>
    <mergeCell ref="F72:F76"/>
    <mergeCell ref="J72:J76"/>
    <mergeCell ref="M52:M55"/>
    <mergeCell ref="F65:F67"/>
    <mergeCell ref="J65:J67"/>
    <mergeCell ref="G42:G43"/>
    <mergeCell ref="H42:H43"/>
    <mergeCell ref="F63:F64"/>
    <mergeCell ref="J63:J64"/>
    <mergeCell ref="D56:E59"/>
    <mergeCell ref="F56:F59"/>
    <mergeCell ref="J56:J59"/>
    <mergeCell ref="D60:E62"/>
    <mergeCell ref="F60:F62"/>
    <mergeCell ref="J60:J62"/>
    <mergeCell ref="D51:E51"/>
    <mergeCell ref="D52:E55"/>
    <mergeCell ref="F52:F55"/>
    <mergeCell ref="J52:J55"/>
    <mergeCell ref="D41:E44"/>
    <mergeCell ref="F41:F44"/>
    <mergeCell ref="J41:J44"/>
    <mergeCell ref="I63:I64"/>
    <mergeCell ref="E63:E64"/>
    <mergeCell ref="E65:E67"/>
    <mergeCell ref="D65:D66"/>
    <mergeCell ref="D45:E47"/>
    <mergeCell ref="M94:M95"/>
    <mergeCell ref="A100:B100"/>
    <mergeCell ref="A101:B101"/>
    <mergeCell ref="A102:B102"/>
    <mergeCell ref="A103:B103"/>
    <mergeCell ref="D94:D95"/>
    <mergeCell ref="E94:E95"/>
    <mergeCell ref="F86:F88"/>
    <mergeCell ref="J86:J88"/>
    <mergeCell ref="F94:F95"/>
    <mergeCell ref="J94:J95"/>
    <mergeCell ref="B85:B91"/>
    <mergeCell ref="B92:B95"/>
    <mergeCell ref="I92:I93"/>
    <mergeCell ref="I94:I95"/>
    <mergeCell ref="A85:A86"/>
    <mergeCell ref="F45:F47"/>
    <mergeCell ref="J45:J47"/>
    <mergeCell ref="D34:E36"/>
    <mergeCell ref="F34:F36"/>
    <mergeCell ref="J34:J36"/>
    <mergeCell ref="M34:M36"/>
    <mergeCell ref="D37:E40"/>
    <mergeCell ref="F37:F40"/>
    <mergeCell ref="J37:J40"/>
    <mergeCell ref="D27:E27"/>
    <mergeCell ref="D28:E33"/>
    <mergeCell ref="F28:F33"/>
    <mergeCell ref="J28:J33"/>
    <mergeCell ref="M28:M30"/>
    <mergeCell ref="J13:J14"/>
    <mergeCell ref="E16:E18"/>
    <mergeCell ref="F16:F18"/>
    <mergeCell ref="J16:J18"/>
    <mergeCell ref="D19:E23"/>
    <mergeCell ref="J19:J23"/>
    <mergeCell ref="A10:B10"/>
    <mergeCell ref="E9:E12"/>
    <mergeCell ref="F9:F12"/>
    <mergeCell ref="J9:J12"/>
    <mergeCell ref="M9:M12"/>
    <mergeCell ref="E13:E14"/>
    <mergeCell ref="F13:F14"/>
    <mergeCell ref="I13:I14"/>
    <mergeCell ref="G10:G11"/>
    <mergeCell ref="B13:B23"/>
    <mergeCell ref="M19:M23"/>
    <mergeCell ref="K10:K11"/>
    <mergeCell ref="H10:H11"/>
    <mergeCell ref="L10:L11"/>
    <mergeCell ref="A11:A12"/>
    <mergeCell ref="B11:B12"/>
    <mergeCell ref="A13:A14"/>
    <mergeCell ref="J4:M5"/>
    <mergeCell ref="A5:A6"/>
    <mergeCell ref="B5:B6"/>
    <mergeCell ref="A7:A8"/>
    <mergeCell ref="B7:B8"/>
    <mergeCell ref="D7:E7"/>
    <mergeCell ref="A1:B1"/>
    <mergeCell ref="A2:B2"/>
    <mergeCell ref="D2:H2"/>
    <mergeCell ref="A3:A4"/>
    <mergeCell ref="B3:B4"/>
    <mergeCell ref="D4:H5"/>
  </mergeCells>
  <phoneticPr fontId="2"/>
  <conditionalFormatting sqref="J19:J23">
    <cfRule type="cellIs" dxfId="2" priority="1" stopIfTrue="1" operator="equal">
      <formula>"あり"</formula>
    </cfRule>
  </conditionalFormatting>
  <dataValidations count="4">
    <dataValidation type="list" allowBlank="1" showInputMessage="1" showErrorMessage="1" sqref="J28:J47 J52:J67 J9:J23 J72:J95" xr:uid="{58E1FA05-FBEB-4CEB-84AD-50DBCAD4C635}">
      <formula1>$J$115:$J$117</formula1>
    </dataValidation>
    <dataValidation type="list" allowBlank="1" showInputMessage="1" showErrorMessage="1" sqref="J100 J97:J98" xr:uid="{C9579EE7-E926-4EE9-8171-055CCCA8CEF6}">
      <formula1>$J$116:$J$117</formula1>
    </dataValidation>
    <dataValidation type="list" allowBlank="1" showInputMessage="1" showErrorMessage="1" sqref="A107 A101:A103 A105" xr:uid="{B4025E80-5E6E-4D1D-B3A9-1BB90C33DD75}">
      <formula1>$B$146:$B$152</formula1>
    </dataValidation>
    <dataValidation type="list" allowBlank="1" showInputMessage="1" showErrorMessage="1" sqref="B5" xr:uid="{E551418E-1A41-4639-85C8-4EC3927ED8D0}">
      <formula1>$B$115:$B$144</formula1>
    </dataValidation>
  </dataValidations>
  <printOptions horizontalCentered="1"/>
  <pageMargins left="0.59055118110236227" right="0.19685039370078741" top="0.19685039370078741" bottom="0.19685039370078741" header="0.19685039370078741" footer="0.19685039370078741"/>
  <pageSetup paperSize="8" scale="41" orientation="landscape" horizontalDpi="1200" verticalDpi="1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E3FE5-4839-44C3-BAF5-555A8A9746A1}">
  <sheetPr codeName="Sheet6">
    <tabColor theme="0"/>
    <pageSetUpPr fitToPage="1"/>
  </sheetPr>
  <dimension ref="A1:P151"/>
  <sheetViews>
    <sheetView view="pageBreakPreview" zoomScale="75" zoomScaleNormal="60" zoomScaleSheetLayoutView="75" workbookViewId="0">
      <selection activeCell="A5" sqref="A5:A6"/>
    </sheetView>
  </sheetViews>
  <sheetFormatPr defaultRowHeight="14.25" x14ac:dyDescent="0.15"/>
  <cols>
    <col min="1" max="1" width="14.625" style="69" customWidth="1"/>
    <col min="2" max="3" width="45.625" style="69" customWidth="1"/>
    <col min="4" max="4" width="2.625" style="1" customWidth="1"/>
    <col min="5" max="5" width="3.125" style="69" customWidth="1"/>
    <col min="6" max="6" width="16.625" style="69" customWidth="1"/>
    <col min="7" max="7" width="26.625" style="1" customWidth="1"/>
    <col min="8" max="8" width="63.625" style="1" customWidth="1"/>
    <col min="9" max="9" width="12.625" style="69" customWidth="1"/>
    <col min="10" max="10" width="5.25" style="102" customWidth="1"/>
    <col min="11" max="11" width="16.625" style="1" customWidth="1"/>
    <col min="12" max="12" width="12.625" style="69" customWidth="1"/>
    <col min="13" max="14" width="63.625" style="69" customWidth="1"/>
    <col min="15" max="15" width="95.625" style="1" customWidth="1"/>
    <col min="16" max="16384" width="9" style="1"/>
  </cols>
  <sheetData>
    <row r="1" spans="1:16" ht="27" customHeight="1" thickBot="1" x14ac:dyDescent="0.2">
      <c r="A1" s="656" t="s">
        <v>180</v>
      </c>
      <c r="B1" s="656"/>
      <c r="C1" s="226"/>
      <c r="D1" s="69"/>
      <c r="G1" s="69"/>
      <c r="H1" s="69"/>
      <c r="K1" s="69"/>
      <c r="M1" s="193"/>
      <c r="N1" s="193"/>
      <c r="O1" s="352" t="s">
        <v>263</v>
      </c>
      <c r="P1" s="2"/>
    </row>
    <row r="2" spans="1:16" ht="35.1" customHeight="1" thickBot="1" x14ac:dyDescent="0.2">
      <c r="A2" s="410" t="s">
        <v>48</v>
      </c>
      <c r="B2" s="578"/>
      <c r="C2" s="579"/>
      <c r="D2" s="69"/>
      <c r="E2" s="412" t="s">
        <v>0</v>
      </c>
      <c r="F2" s="413"/>
      <c r="G2" s="413"/>
      <c r="H2" s="413"/>
      <c r="I2" s="413"/>
      <c r="J2" s="170"/>
      <c r="K2" s="69"/>
      <c r="M2" s="193"/>
      <c r="N2" s="193"/>
      <c r="O2" s="74"/>
      <c r="P2" s="2"/>
    </row>
    <row r="3" spans="1:16" ht="20.100000000000001" customHeight="1" thickBot="1" x14ac:dyDescent="0.2">
      <c r="A3" s="657" t="s">
        <v>60</v>
      </c>
      <c r="B3" s="580"/>
      <c r="C3" s="581"/>
      <c r="D3" s="69"/>
      <c r="G3" s="69"/>
      <c r="H3" s="69"/>
      <c r="K3" s="69"/>
      <c r="M3" s="193"/>
      <c r="N3" s="193"/>
      <c r="O3" s="74"/>
      <c r="P3" s="2"/>
    </row>
    <row r="4" spans="1:16" ht="15" customHeight="1" thickTop="1" x14ac:dyDescent="0.15">
      <c r="A4" s="415"/>
      <c r="B4" s="582"/>
      <c r="C4" s="583"/>
      <c r="E4" s="658" t="s">
        <v>62</v>
      </c>
      <c r="F4" s="659"/>
      <c r="G4" s="659"/>
      <c r="H4" s="659"/>
      <c r="I4" s="660"/>
      <c r="K4" s="680" t="s">
        <v>255</v>
      </c>
      <c r="L4" s="681"/>
      <c r="M4" s="682"/>
      <c r="N4" s="652" t="s">
        <v>262</v>
      </c>
      <c r="O4" s="653"/>
    </row>
    <row r="5" spans="1:16" ht="14.25" customHeight="1" thickBot="1" x14ac:dyDescent="0.2">
      <c r="A5" s="401" t="s">
        <v>215</v>
      </c>
      <c r="B5" s="582" t="s">
        <v>70</v>
      </c>
      <c r="C5" s="583"/>
      <c r="E5" s="661"/>
      <c r="F5" s="662"/>
      <c r="G5" s="662"/>
      <c r="H5" s="662"/>
      <c r="I5" s="663"/>
      <c r="K5" s="683"/>
      <c r="L5" s="684"/>
      <c r="M5" s="685"/>
      <c r="N5" s="654"/>
      <c r="O5" s="655"/>
    </row>
    <row r="6" spans="1:16" ht="16.5" customHeight="1" thickTop="1" x14ac:dyDescent="0.15">
      <c r="A6" s="402"/>
      <c r="B6" s="582"/>
      <c r="C6" s="584"/>
      <c r="E6" s="42" t="s">
        <v>1</v>
      </c>
      <c r="F6" s="43"/>
      <c r="G6" s="43"/>
      <c r="H6" s="43"/>
      <c r="I6" s="43"/>
    </row>
    <row r="7" spans="1:16" ht="16.5" customHeight="1" x14ac:dyDescent="0.15">
      <c r="A7" s="401" t="s">
        <v>59</v>
      </c>
      <c r="B7" s="677" t="s">
        <v>56</v>
      </c>
      <c r="C7" s="406" t="s">
        <v>227</v>
      </c>
      <c r="E7" s="679" t="s">
        <v>2</v>
      </c>
      <c r="F7" s="679"/>
      <c r="G7" s="245" t="s">
        <v>3</v>
      </c>
      <c r="H7" s="245" t="s">
        <v>4</v>
      </c>
      <c r="I7" s="245" t="s">
        <v>5</v>
      </c>
      <c r="K7" s="316" t="s">
        <v>63</v>
      </c>
      <c r="L7" s="245" t="s">
        <v>5</v>
      </c>
      <c r="M7" s="317" t="s">
        <v>254</v>
      </c>
      <c r="N7" s="49" t="s">
        <v>264</v>
      </c>
      <c r="O7" s="44" t="s">
        <v>65</v>
      </c>
    </row>
    <row r="8" spans="1:16" ht="16.5" customHeight="1" x14ac:dyDescent="0.15">
      <c r="A8" s="405"/>
      <c r="B8" s="678"/>
      <c r="C8" s="407"/>
      <c r="E8" s="246" t="s">
        <v>6</v>
      </c>
      <c r="F8" s="247"/>
      <c r="G8" s="248"/>
      <c r="H8" s="248"/>
      <c r="I8" s="249"/>
      <c r="K8" s="318" t="s">
        <v>64</v>
      </c>
      <c r="L8" s="317" t="s">
        <v>132</v>
      </c>
      <c r="M8" s="248"/>
      <c r="N8" s="43"/>
      <c r="O8" s="26"/>
    </row>
    <row r="9" spans="1:16" ht="33" customHeight="1" x14ac:dyDescent="0.15">
      <c r="A9" s="189" t="s">
        <v>178</v>
      </c>
      <c r="B9" s="232" t="s">
        <v>228</v>
      </c>
      <c r="C9" s="187" t="s">
        <v>229</v>
      </c>
      <c r="D9" s="36"/>
      <c r="E9" s="250"/>
      <c r="F9" s="633" t="s">
        <v>8</v>
      </c>
      <c r="G9" s="615" t="s">
        <v>9</v>
      </c>
      <c r="H9" s="251" t="s">
        <v>161</v>
      </c>
      <c r="I9" s="252">
        <f>1*2</f>
        <v>2</v>
      </c>
      <c r="J9" s="171"/>
      <c r="K9" s="605" t="s">
        <v>10</v>
      </c>
      <c r="L9" s="252">
        <v>2</v>
      </c>
      <c r="M9" s="308" t="s">
        <v>265</v>
      </c>
      <c r="N9" s="354" t="s">
        <v>268</v>
      </c>
      <c r="O9" s="161"/>
    </row>
    <row r="10" spans="1:16" ht="30" customHeight="1" x14ac:dyDescent="0.15">
      <c r="A10" s="230"/>
      <c r="B10" s="645" t="s">
        <v>230</v>
      </c>
      <c r="C10" s="646"/>
      <c r="D10" s="27"/>
      <c r="E10" s="250"/>
      <c r="F10" s="633"/>
      <c r="G10" s="615"/>
      <c r="H10" s="670" t="s">
        <v>162</v>
      </c>
      <c r="I10" s="672">
        <f>0*2</f>
        <v>0</v>
      </c>
      <c r="J10" s="171" t="s">
        <v>7</v>
      </c>
      <c r="K10" s="605"/>
      <c r="L10" s="674">
        <v>0</v>
      </c>
      <c r="M10" s="675" t="s">
        <v>266</v>
      </c>
      <c r="N10" s="355"/>
      <c r="O10" s="353"/>
    </row>
    <row r="11" spans="1:16" ht="33" customHeight="1" x14ac:dyDescent="0.15">
      <c r="A11" s="448" t="s">
        <v>216</v>
      </c>
      <c r="B11" s="686" t="s">
        <v>237</v>
      </c>
      <c r="C11" s="446" t="s">
        <v>232</v>
      </c>
      <c r="E11" s="250"/>
      <c r="F11" s="633"/>
      <c r="G11" s="615"/>
      <c r="H11" s="671"/>
      <c r="I11" s="673"/>
      <c r="J11" s="171"/>
      <c r="K11" s="605"/>
      <c r="L11" s="674"/>
      <c r="M11" s="676"/>
      <c r="N11" s="355"/>
      <c r="O11" s="452" t="s">
        <v>269</v>
      </c>
    </row>
    <row r="12" spans="1:16" ht="33" customHeight="1" x14ac:dyDescent="0.15">
      <c r="A12" s="405"/>
      <c r="B12" s="687"/>
      <c r="C12" s="447"/>
      <c r="E12" s="250"/>
      <c r="F12" s="633"/>
      <c r="G12" s="634"/>
      <c r="H12" s="253" t="s">
        <v>163</v>
      </c>
      <c r="I12" s="254">
        <f>-1*2</f>
        <v>-2</v>
      </c>
      <c r="J12" s="172"/>
      <c r="K12" s="617"/>
      <c r="L12" s="254">
        <v>-2</v>
      </c>
      <c r="M12" s="319" t="s">
        <v>267</v>
      </c>
      <c r="N12" s="356"/>
      <c r="O12" s="433"/>
    </row>
    <row r="13" spans="1:16" ht="18" customHeight="1" x14ac:dyDescent="0.15">
      <c r="A13" s="401" t="s">
        <v>49</v>
      </c>
      <c r="B13" s="688" t="s">
        <v>238</v>
      </c>
      <c r="C13" s="437" t="s">
        <v>233</v>
      </c>
      <c r="E13" s="250"/>
      <c r="F13" s="633" t="s">
        <v>11</v>
      </c>
      <c r="G13" s="634" t="s">
        <v>12</v>
      </c>
      <c r="H13" s="255" t="s">
        <v>150</v>
      </c>
      <c r="I13" s="256" t="s">
        <v>44</v>
      </c>
      <c r="J13" s="434" t="s">
        <v>7</v>
      </c>
      <c r="K13" s="605" t="s">
        <v>17</v>
      </c>
      <c r="L13" s="256" t="s">
        <v>44</v>
      </c>
      <c r="M13" s="255"/>
      <c r="N13" s="354" t="s">
        <v>268</v>
      </c>
      <c r="O13" s="244"/>
    </row>
    <row r="14" spans="1:16" ht="18" customHeight="1" x14ac:dyDescent="0.15">
      <c r="A14" s="448"/>
      <c r="B14" s="689"/>
      <c r="C14" s="438"/>
      <c r="E14" s="257"/>
      <c r="F14" s="633"/>
      <c r="G14" s="634"/>
      <c r="H14" s="258" t="s">
        <v>151</v>
      </c>
      <c r="I14" s="259" t="s">
        <v>44</v>
      </c>
      <c r="J14" s="434"/>
      <c r="K14" s="605"/>
      <c r="L14" s="259" t="s">
        <v>44</v>
      </c>
      <c r="M14" s="258"/>
      <c r="N14" s="357"/>
      <c r="O14" s="243"/>
    </row>
    <row r="15" spans="1:16" ht="18" customHeight="1" x14ac:dyDescent="0.15">
      <c r="A15" s="53"/>
      <c r="B15" s="689"/>
      <c r="C15" s="438"/>
      <c r="E15" s="260" t="s">
        <v>13</v>
      </c>
      <c r="F15" s="261"/>
      <c r="G15" s="262"/>
      <c r="H15" s="263"/>
      <c r="I15" s="264"/>
      <c r="J15" s="170"/>
      <c r="K15" s="320"/>
      <c r="L15" s="264"/>
      <c r="M15" s="321"/>
      <c r="N15" s="242"/>
      <c r="O15" s="26"/>
    </row>
    <row r="16" spans="1:16" ht="18" customHeight="1" x14ac:dyDescent="0.15">
      <c r="A16" s="53"/>
      <c r="B16" s="689"/>
      <c r="C16" s="438"/>
      <c r="E16" s="250"/>
      <c r="F16" s="633" t="s">
        <v>14</v>
      </c>
      <c r="G16" s="615" t="s">
        <v>15</v>
      </c>
      <c r="H16" s="255" t="s">
        <v>16</v>
      </c>
      <c r="I16" s="252">
        <f>1*2</f>
        <v>2</v>
      </c>
      <c r="J16" s="171"/>
      <c r="K16" s="605" t="s">
        <v>17</v>
      </c>
      <c r="L16" s="252">
        <v>2</v>
      </c>
      <c r="M16" s="255" t="s">
        <v>16</v>
      </c>
      <c r="N16" s="354" t="s">
        <v>268</v>
      </c>
      <c r="O16" s="13"/>
    </row>
    <row r="17" spans="1:16" ht="18" customHeight="1" x14ac:dyDescent="0.15">
      <c r="A17" s="53"/>
      <c r="B17" s="689"/>
      <c r="C17" s="438"/>
      <c r="E17" s="250"/>
      <c r="F17" s="633"/>
      <c r="G17" s="615"/>
      <c r="H17" s="265" t="s">
        <v>185</v>
      </c>
      <c r="I17" s="266">
        <f>0.5*2</f>
        <v>1</v>
      </c>
      <c r="J17" s="171" t="s">
        <v>7</v>
      </c>
      <c r="K17" s="605"/>
      <c r="L17" s="266">
        <v>1</v>
      </c>
      <c r="M17" s="265" t="s">
        <v>185</v>
      </c>
      <c r="N17" s="369"/>
      <c r="O17" s="10"/>
    </row>
    <row r="18" spans="1:16" ht="18" customHeight="1" x14ac:dyDescent="0.15">
      <c r="A18" s="53"/>
      <c r="B18" s="689"/>
      <c r="C18" s="438"/>
      <c r="E18" s="257"/>
      <c r="F18" s="633"/>
      <c r="G18" s="615"/>
      <c r="H18" s="258" t="s">
        <v>18</v>
      </c>
      <c r="I18" s="267">
        <f>0*2</f>
        <v>0</v>
      </c>
      <c r="J18" s="172"/>
      <c r="K18" s="617"/>
      <c r="L18" s="267">
        <v>0</v>
      </c>
      <c r="M18" s="258" t="s">
        <v>18</v>
      </c>
      <c r="N18" s="357"/>
      <c r="O18" s="11"/>
    </row>
    <row r="19" spans="1:16" ht="30" customHeight="1" x14ac:dyDescent="0.15">
      <c r="A19" s="53"/>
      <c r="B19" s="689"/>
      <c r="C19" s="438"/>
      <c r="E19" s="639" t="s">
        <v>19</v>
      </c>
      <c r="F19" s="640"/>
      <c r="G19" s="358"/>
      <c r="H19" s="359" t="s">
        <v>186</v>
      </c>
      <c r="I19" s="360" t="s">
        <v>44</v>
      </c>
      <c r="J19" s="171"/>
      <c r="K19" s="549" t="s">
        <v>17</v>
      </c>
      <c r="L19" s="256" t="s">
        <v>44</v>
      </c>
      <c r="M19" s="322"/>
      <c r="N19" s="354" t="s">
        <v>268</v>
      </c>
      <c r="O19" s="440" t="s">
        <v>43</v>
      </c>
      <c r="P19" s="28" t="s">
        <v>138</v>
      </c>
    </row>
    <row r="20" spans="1:16" ht="30" customHeight="1" x14ac:dyDescent="0.15">
      <c r="A20" s="53"/>
      <c r="B20" s="689"/>
      <c r="C20" s="438"/>
      <c r="E20" s="641"/>
      <c r="F20" s="642"/>
      <c r="G20" s="361" t="s">
        <v>20</v>
      </c>
      <c r="H20" s="362" t="s">
        <v>187</v>
      </c>
      <c r="I20" s="363" t="s">
        <v>44</v>
      </c>
      <c r="J20" s="171"/>
      <c r="K20" s="550"/>
      <c r="L20" s="323" t="s">
        <v>44</v>
      </c>
      <c r="M20" s="324"/>
      <c r="N20" s="370"/>
      <c r="O20" s="440"/>
      <c r="P20" s="28"/>
    </row>
    <row r="21" spans="1:16" ht="30" customHeight="1" x14ac:dyDescent="0.15">
      <c r="A21" s="53"/>
      <c r="B21" s="689"/>
      <c r="C21" s="438"/>
      <c r="E21" s="641"/>
      <c r="F21" s="642"/>
      <c r="G21" s="364" t="s">
        <v>21</v>
      </c>
      <c r="H21" s="362" t="s">
        <v>188</v>
      </c>
      <c r="I21" s="363" t="s">
        <v>44</v>
      </c>
      <c r="J21" s="171" t="s">
        <v>7</v>
      </c>
      <c r="K21" s="550"/>
      <c r="L21" s="323" t="s">
        <v>44</v>
      </c>
      <c r="M21" s="324"/>
      <c r="N21" s="370"/>
      <c r="O21" s="440"/>
      <c r="P21" s="28" t="s">
        <v>139</v>
      </c>
    </row>
    <row r="22" spans="1:16" ht="30" customHeight="1" x14ac:dyDescent="0.15">
      <c r="A22" s="53"/>
      <c r="B22" s="689"/>
      <c r="C22" s="438"/>
      <c r="E22" s="641"/>
      <c r="F22" s="642"/>
      <c r="G22" s="365" t="s">
        <v>22</v>
      </c>
      <c r="H22" s="362" t="s">
        <v>189</v>
      </c>
      <c r="I22" s="363" t="s">
        <v>44</v>
      </c>
      <c r="J22" s="171"/>
      <c r="K22" s="550"/>
      <c r="L22" s="323" t="s">
        <v>44</v>
      </c>
      <c r="M22" s="324"/>
      <c r="N22" s="370"/>
      <c r="O22" s="440"/>
      <c r="P22" s="28"/>
    </row>
    <row r="23" spans="1:16" ht="30" customHeight="1" x14ac:dyDescent="0.15">
      <c r="A23" s="53"/>
      <c r="B23" s="690"/>
      <c r="C23" s="439"/>
      <c r="E23" s="643"/>
      <c r="F23" s="644"/>
      <c r="G23" s="366"/>
      <c r="H23" s="367" t="s">
        <v>190</v>
      </c>
      <c r="I23" s="368" t="s">
        <v>44</v>
      </c>
      <c r="J23" s="172"/>
      <c r="K23" s="551"/>
      <c r="L23" s="259" t="s">
        <v>44</v>
      </c>
      <c r="M23" s="325"/>
      <c r="N23" s="371"/>
      <c r="O23" s="441"/>
    </row>
    <row r="24" spans="1:16" ht="16.5" customHeight="1" x14ac:dyDescent="0.15">
      <c r="A24" s="401" t="s">
        <v>50</v>
      </c>
      <c r="B24" s="635" t="s">
        <v>234</v>
      </c>
      <c r="C24" s="647" t="s">
        <v>235</v>
      </c>
      <c r="E24" s="151"/>
      <c r="F24" s="151"/>
      <c r="G24" s="29"/>
      <c r="H24" s="268" t="s">
        <v>23</v>
      </c>
      <c r="I24" s="269">
        <f>I9+I16</f>
        <v>4</v>
      </c>
      <c r="K24" s="18"/>
      <c r="L24" s="326">
        <f>L9+L16</f>
        <v>4</v>
      </c>
      <c r="M24" s="43"/>
      <c r="N24" s="43"/>
      <c r="O24" s="18"/>
    </row>
    <row r="25" spans="1:16" ht="16.5" customHeight="1" x14ac:dyDescent="0.15">
      <c r="A25" s="448"/>
      <c r="B25" s="636"/>
      <c r="C25" s="648"/>
      <c r="G25" s="30"/>
      <c r="I25" s="94"/>
      <c r="K25" s="18"/>
      <c r="L25" s="77"/>
      <c r="M25" s="43"/>
      <c r="N25" s="43"/>
      <c r="O25" s="18"/>
    </row>
    <row r="26" spans="1:16" ht="16.5" customHeight="1" x14ac:dyDescent="0.15">
      <c r="A26" s="53"/>
      <c r="B26" s="636"/>
      <c r="C26" s="648"/>
      <c r="E26" s="315" t="s">
        <v>24</v>
      </c>
      <c r="F26" s="152"/>
      <c r="G26" s="20"/>
      <c r="H26" s="20"/>
      <c r="I26" s="95"/>
      <c r="K26" s="18"/>
      <c r="L26" s="78"/>
      <c r="M26" s="43"/>
      <c r="N26" s="43"/>
      <c r="O26" s="18"/>
    </row>
    <row r="27" spans="1:16" ht="16.5" customHeight="1" x14ac:dyDescent="0.15">
      <c r="A27" s="55"/>
      <c r="B27" s="636"/>
      <c r="C27" s="648"/>
      <c r="E27" s="618" t="s">
        <v>2</v>
      </c>
      <c r="F27" s="618"/>
      <c r="G27" s="270" t="s">
        <v>3</v>
      </c>
      <c r="H27" s="270" t="s">
        <v>4</v>
      </c>
      <c r="I27" s="271" t="s">
        <v>5</v>
      </c>
      <c r="K27" s="18"/>
      <c r="L27" s="327" t="s">
        <v>5</v>
      </c>
      <c r="M27" s="317" t="str">
        <f>$M$7</f>
        <v>代表案件の評価基準</v>
      </c>
      <c r="N27" s="49" t="s">
        <v>264</v>
      </c>
      <c r="O27" s="44" t="s">
        <v>65</v>
      </c>
    </row>
    <row r="28" spans="1:16" ht="16.5" customHeight="1" x14ac:dyDescent="0.15">
      <c r="A28" s="55"/>
      <c r="B28" s="637"/>
      <c r="C28" s="649"/>
      <c r="E28" s="615" t="s">
        <v>191</v>
      </c>
      <c r="F28" s="615"/>
      <c r="G28" s="616" t="s">
        <v>170</v>
      </c>
      <c r="H28" s="272" t="s">
        <v>25</v>
      </c>
      <c r="I28" s="273">
        <f>1*2</f>
        <v>2</v>
      </c>
      <c r="J28" s="171"/>
      <c r="K28" s="638" t="s">
        <v>10</v>
      </c>
      <c r="L28" s="328">
        <v>2</v>
      </c>
      <c r="M28" s="348" t="s">
        <v>256</v>
      </c>
      <c r="N28" s="373" t="s">
        <v>273</v>
      </c>
      <c r="O28" s="161" t="s">
        <v>274</v>
      </c>
    </row>
    <row r="29" spans="1:16" ht="16.5" customHeight="1" x14ac:dyDescent="0.15">
      <c r="A29" s="401" t="s">
        <v>217</v>
      </c>
      <c r="B29" s="570">
        <v>200</v>
      </c>
      <c r="C29" s="530">
        <v>200</v>
      </c>
      <c r="E29" s="615"/>
      <c r="F29" s="615"/>
      <c r="G29" s="616"/>
      <c r="H29" s="274"/>
      <c r="I29" s="275"/>
      <c r="J29" s="171"/>
      <c r="K29" s="638"/>
      <c r="L29" s="329"/>
      <c r="M29" s="330"/>
      <c r="N29" s="374"/>
      <c r="O29" s="177"/>
    </row>
    <row r="30" spans="1:16" ht="16.5" customHeight="1" x14ac:dyDescent="0.15">
      <c r="A30" s="448"/>
      <c r="B30" s="570"/>
      <c r="C30" s="530"/>
      <c r="E30" s="615"/>
      <c r="F30" s="615"/>
      <c r="G30" s="616"/>
      <c r="H30" s="276" t="s">
        <v>26</v>
      </c>
      <c r="I30" s="277">
        <f>0.5*2</f>
        <v>1</v>
      </c>
      <c r="J30" s="171" t="s">
        <v>7</v>
      </c>
      <c r="K30" s="638"/>
      <c r="L30" s="331">
        <v>1</v>
      </c>
      <c r="M30" s="349" t="s">
        <v>257</v>
      </c>
      <c r="N30" s="375" t="s">
        <v>272</v>
      </c>
      <c r="O30" s="177"/>
    </row>
    <row r="31" spans="1:16" ht="16.5" customHeight="1" x14ac:dyDescent="0.15">
      <c r="A31" s="53"/>
      <c r="B31" s="233"/>
      <c r="C31" s="56"/>
      <c r="E31" s="615"/>
      <c r="F31" s="615"/>
      <c r="G31" s="616"/>
      <c r="H31" s="274"/>
      <c r="I31" s="275"/>
      <c r="J31" s="171"/>
      <c r="K31" s="638"/>
      <c r="L31" s="329"/>
      <c r="M31" s="330"/>
      <c r="N31" s="374"/>
      <c r="O31" s="10"/>
    </row>
    <row r="32" spans="1:16" ht="16.5" customHeight="1" x14ac:dyDescent="0.15">
      <c r="A32" s="57"/>
      <c r="B32" s="234"/>
      <c r="C32" s="58"/>
      <c r="E32" s="615"/>
      <c r="F32" s="615"/>
      <c r="G32" s="616"/>
      <c r="H32" s="276" t="s">
        <v>27</v>
      </c>
      <c r="I32" s="277">
        <f>0*2</f>
        <v>0</v>
      </c>
      <c r="J32" s="171"/>
      <c r="K32" s="638"/>
      <c r="L32" s="331">
        <v>0</v>
      </c>
      <c r="M32" s="349" t="s">
        <v>258</v>
      </c>
      <c r="N32" s="375" t="s">
        <v>271</v>
      </c>
      <c r="O32" s="514" t="s">
        <v>270</v>
      </c>
    </row>
    <row r="33" spans="1:15" ht="16.5" customHeight="1" x14ac:dyDescent="0.15">
      <c r="A33" s="541" t="s">
        <v>218</v>
      </c>
      <c r="B33" s="571">
        <v>44660000</v>
      </c>
      <c r="C33" s="531">
        <v>39600000</v>
      </c>
      <c r="E33" s="615"/>
      <c r="F33" s="615"/>
      <c r="G33" s="616"/>
      <c r="H33" s="257"/>
      <c r="I33" s="278"/>
      <c r="J33" s="172"/>
      <c r="K33" s="638"/>
      <c r="L33" s="332"/>
      <c r="M33" s="333"/>
      <c r="N33" s="214"/>
      <c r="O33" s="477"/>
    </row>
    <row r="34" spans="1:15" ht="21" customHeight="1" x14ac:dyDescent="0.15">
      <c r="A34" s="542"/>
      <c r="B34" s="571"/>
      <c r="C34" s="531"/>
      <c r="E34" s="615" t="s">
        <v>193</v>
      </c>
      <c r="F34" s="615"/>
      <c r="G34" s="632" t="s">
        <v>111</v>
      </c>
      <c r="H34" s="255" t="s">
        <v>57</v>
      </c>
      <c r="I34" s="279">
        <f>2*2</f>
        <v>4</v>
      </c>
      <c r="J34" s="173"/>
      <c r="K34" s="605" t="s">
        <v>17</v>
      </c>
      <c r="L34" s="334">
        <v>4</v>
      </c>
      <c r="M34" s="350" t="s">
        <v>259</v>
      </c>
      <c r="N34" s="200" t="s">
        <v>279</v>
      </c>
      <c r="O34" s="161" t="s">
        <v>280</v>
      </c>
    </row>
    <row r="35" spans="1:15" ht="21" customHeight="1" x14ac:dyDescent="0.15">
      <c r="A35" s="190" t="s">
        <v>214</v>
      </c>
      <c r="B35" s="235"/>
      <c r="C35" s="186"/>
      <c r="E35" s="615"/>
      <c r="F35" s="615"/>
      <c r="G35" s="620"/>
      <c r="H35" s="265" t="s">
        <v>57</v>
      </c>
      <c r="I35" s="280">
        <f>1*2</f>
        <v>2</v>
      </c>
      <c r="J35" s="173" t="s">
        <v>7</v>
      </c>
      <c r="K35" s="605"/>
      <c r="L35" s="336">
        <v>2</v>
      </c>
      <c r="M35" s="291" t="s">
        <v>260</v>
      </c>
      <c r="N35" s="201" t="s">
        <v>275</v>
      </c>
      <c r="O35" s="177" t="s">
        <v>281</v>
      </c>
    </row>
    <row r="36" spans="1:15" ht="21" customHeight="1" x14ac:dyDescent="0.15">
      <c r="A36" s="185"/>
      <c r="B36" s="234"/>
      <c r="C36" s="58"/>
      <c r="E36" s="615"/>
      <c r="F36" s="615"/>
      <c r="G36" s="621"/>
      <c r="H36" s="258" t="s">
        <v>127</v>
      </c>
      <c r="I36" s="281">
        <f>0*2</f>
        <v>0</v>
      </c>
      <c r="J36" s="174"/>
      <c r="K36" s="605"/>
      <c r="L36" s="338">
        <v>0</v>
      </c>
      <c r="M36" s="351" t="s">
        <v>261</v>
      </c>
      <c r="N36" s="202" t="s">
        <v>261</v>
      </c>
      <c r="O36" s="178"/>
    </row>
    <row r="37" spans="1:15" ht="18" customHeight="1" x14ac:dyDescent="0.15">
      <c r="A37" s="401" t="s">
        <v>52</v>
      </c>
      <c r="B37" s="236"/>
      <c r="C37" s="59"/>
      <c r="E37" s="555" t="s">
        <v>28</v>
      </c>
      <c r="F37" s="622"/>
      <c r="G37" s="601" t="s">
        <v>117</v>
      </c>
      <c r="H37" s="283" t="s">
        <v>116</v>
      </c>
      <c r="I37" s="284" t="s">
        <v>44</v>
      </c>
      <c r="J37" s="173"/>
      <c r="K37" s="549" t="s">
        <v>17</v>
      </c>
      <c r="L37" s="339" t="s">
        <v>44</v>
      </c>
      <c r="M37" s="335"/>
      <c r="N37" s="354" t="s">
        <v>268</v>
      </c>
      <c r="O37" s="10"/>
    </row>
    <row r="38" spans="1:15" ht="18" customHeight="1" x14ac:dyDescent="0.15">
      <c r="A38" s="448"/>
      <c r="B38" s="237" t="s">
        <v>236</v>
      </c>
      <c r="C38" s="37" t="s">
        <v>243</v>
      </c>
      <c r="E38" s="623"/>
      <c r="F38" s="624"/>
      <c r="G38" s="627"/>
      <c r="H38" s="285" t="s">
        <v>119</v>
      </c>
      <c r="I38" s="286" t="s">
        <v>44</v>
      </c>
      <c r="J38" s="173" t="s">
        <v>7</v>
      </c>
      <c r="K38" s="629"/>
      <c r="L38" s="340" t="s">
        <v>44</v>
      </c>
      <c r="M38" s="341"/>
      <c r="N38" s="378"/>
      <c r="O38" s="10"/>
    </row>
    <row r="39" spans="1:15" ht="18" customHeight="1" x14ac:dyDescent="0.15">
      <c r="A39" s="53"/>
      <c r="B39" s="237" t="s">
        <v>239</v>
      </c>
      <c r="C39" s="37" t="s">
        <v>245</v>
      </c>
      <c r="E39" s="623"/>
      <c r="F39" s="624"/>
      <c r="G39" s="627"/>
      <c r="H39" s="285" t="s">
        <v>120</v>
      </c>
      <c r="I39" s="286" t="s">
        <v>44</v>
      </c>
      <c r="J39" s="175"/>
      <c r="K39" s="629"/>
      <c r="L39" s="340" t="s">
        <v>44</v>
      </c>
      <c r="M39" s="341"/>
      <c r="N39" s="378"/>
      <c r="O39" s="10"/>
    </row>
    <row r="40" spans="1:15" ht="18" customHeight="1" x14ac:dyDescent="0.15">
      <c r="A40" s="55"/>
      <c r="B40" s="237" t="s">
        <v>240</v>
      </c>
      <c r="C40" s="37" t="s">
        <v>244</v>
      </c>
      <c r="E40" s="625"/>
      <c r="F40" s="626"/>
      <c r="G40" s="628"/>
      <c r="H40" s="287" t="s">
        <v>121</v>
      </c>
      <c r="I40" s="288" t="s">
        <v>44</v>
      </c>
      <c r="J40" s="175"/>
      <c r="K40" s="630"/>
      <c r="L40" s="342" t="s">
        <v>44</v>
      </c>
      <c r="M40" s="343"/>
      <c r="N40" s="378"/>
      <c r="O40" s="10"/>
    </row>
    <row r="41" spans="1:15" ht="18" customHeight="1" x14ac:dyDescent="0.15">
      <c r="A41" s="55"/>
      <c r="B41" s="237" t="s">
        <v>241</v>
      </c>
      <c r="C41" s="37" t="s">
        <v>246</v>
      </c>
      <c r="E41" s="615" t="s">
        <v>192</v>
      </c>
      <c r="F41" s="615"/>
      <c r="G41" s="616" t="s">
        <v>122</v>
      </c>
      <c r="H41" s="289" t="s">
        <v>110</v>
      </c>
      <c r="I41" s="284" t="s">
        <v>44</v>
      </c>
      <c r="J41" s="171"/>
      <c r="K41" s="605" t="s">
        <v>17</v>
      </c>
      <c r="L41" s="339" t="s">
        <v>44</v>
      </c>
      <c r="M41" s="335"/>
      <c r="N41" s="354" t="s">
        <v>268</v>
      </c>
      <c r="O41" s="50"/>
    </row>
    <row r="42" spans="1:15" ht="18" customHeight="1" x14ac:dyDescent="0.15">
      <c r="A42" s="53"/>
      <c r="B42" s="237" t="s">
        <v>242</v>
      </c>
      <c r="C42" s="37" t="s">
        <v>247</v>
      </c>
      <c r="E42" s="615"/>
      <c r="F42" s="615"/>
      <c r="G42" s="616"/>
      <c r="H42" s="609" t="s">
        <v>164</v>
      </c>
      <c r="I42" s="631" t="s">
        <v>44</v>
      </c>
      <c r="J42" s="171" t="s">
        <v>7</v>
      </c>
      <c r="K42" s="605"/>
      <c r="L42" s="611" t="s">
        <v>44</v>
      </c>
      <c r="M42" s="613"/>
      <c r="N42" s="378"/>
      <c r="O42" s="376"/>
    </row>
    <row r="43" spans="1:15" ht="18" customHeight="1" x14ac:dyDescent="0.15">
      <c r="A43" s="55"/>
      <c r="B43" s="237"/>
      <c r="C43" s="37"/>
      <c r="E43" s="615"/>
      <c r="F43" s="615"/>
      <c r="G43" s="616"/>
      <c r="H43" s="609"/>
      <c r="I43" s="612"/>
      <c r="J43" s="171"/>
      <c r="K43" s="605"/>
      <c r="L43" s="612"/>
      <c r="M43" s="614"/>
      <c r="N43" s="378"/>
      <c r="O43" s="51" t="s">
        <v>154</v>
      </c>
    </row>
    <row r="44" spans="1:15" ht="18" customHeight="1" x14ac:dyDescent="0.15">
      <c r="A44" s="53"/>
      <c r="B44" s="237"/>
      <c r="C44" s="37"/>
      <c r="E44" s="615"/>
      <c r="F44" s="615"/>
      <c r="G44" s="616"/>
      <c r="H44" s="290" t="s">
        <v>133</v>
      </c>
      <c r="I44" s="288" t="s">
        <v>44</v>
      </c>
      <c r="J44" s="171"/>
      <c r="K44" s="605"/>
      <c r="L44" s="342" t="s">
        <v>44</v>
      </c>
      <c r="M44" s="343"/>
      <c r="N44" s="379"/>
      <c r="O44" s="377" t="s">
        <v>155</v>
      </c>
    </row>
    <row r="45" spans="1:15" ht="18" customHeight="1" x14ac:dyDescent="0.15">
      <c r="A45" s="60"/>
      <c r="B45" s="237"/>
      <c r="C45" s="37"/>
      <c r="E45" s="615" t="s">
        <v>29</v>
      </c>
      <c r="F45" s="615"/>
      <c r="G45" s="616" t="s">
        <v>30</v>
      </c>
      <c r="H45" s="255" t="s">
        <v>144</v>
      </c>
      <c r="I45" s="284" t="s">
        <v>44</v>
      </c>
      <c r="J45" s="171"/>
      <c r="K45" s="605" t="s">
        <v>17</v>
      </c>
      <c r="L45" s="339" t="s">
        <v>44</v>
      </c>
      <c r="M45" s="335" t="s">
        <v>43</v>
      </c>
      <c r="N45" s="354" t="s">
        <v>268</v>
      </c>
      <c r="O45" s="31"/>
    </row>
    <row r="46" spans="1:15" ht="18" customHeight="1" x14ac:dyDescent="0.15">
      <c r="A46" s="60"/>
      <c r="B46" s="237"/>
      <c r="C46" s="37"/>
      <c r="E46" s="615"/>
      <c r="F46" s="615"/>
      <c r="G46" s="616"/>
      <c r="H46" s="291" t="s">
        <v>145</v>
      </c>
      <c r="I46" s="286" t="s">
        <v>44</v>
      </c>
      <c r="J46" s="171" t="s">
        <v>7</v>
      </c>
      <c r="K46" s="605"/>
      <c r="L46" s="340" t="s">
        <v>44</v>
      </c>
      <c r="M46" s="341"/>
      <c r="N46" s="378"/>
      <c r="O46" s="10"/>
    </row>
    <row r="47" spans="1:15" ht="18" customHeight="1" x14ac:dyDescent="0.15">
      <c r="A47" s="60"/>
      <c r="B47" s="237"/>
      <c r="C47" s="37"/>
      <c r="E47" s="615"/>
      <c r="F47" s="615"/>
      <c r="G47" s="616"/>
      <c r="H47" s="258" t="s">
        <v>31</v>
      </c>
      <c r="I47" s="288" t="s">
        <v>44</v>
      </c>
      <c r="J47" s="172"/>
      <c r="K47" s="617"/>
      <c r="L47" s="342" t="s">
        <v>44</v>
      </c>
      <c r="M47" s="343"/>
      <c r="N47" s="379"/>
      <c r="O47" s="11"/>
    </row>
    <row r="48" spans="1:15" ht="18" customHeight="1" x14ac:dyDescent="0.15">
      <c r="A48" s="60"/>
      <c r="B48" s="237"/>
      <c r="C48" s="37"/>
      <c r="E48" s="154"/>
      <c r="F48" s="154"/>
      <c r="G48" s="4"/>
      <c r="H48" s="268" t="s">
        <v>23</v>
      </c>
      <c r="I48" s="292">
        <f>I28+I34</f>
        <v>6</v>
      </c>
      <c r="K48" s="18"/>
      <c r="L48" s="344">
        <f>L28+L34</f>
        <v>6</v>
      </c>
      <c r="M48" s="43"/>
      <c r="N48" s="43"/>
      <c r="O48" s="18"/>
    </row>
    <row r="49" spans="1:15" ht="18" customHeight="1" x14ac:dyDescent="0.15">
      <c r="A49" s="61"/>
      <c r="B49" s="234"/>
      <c r="C49" s="58"/>
      <c r="G49" s="30"/>
      <c r="I49" s="100"/>
      <c r="K49" s="18"/>
      <c r="L49" s="77"/>
      <c r="M49" s="43"/>
      <c r="N49" s="43"/>
      <c r="O49" s="18"/>
    </row>
    <row r="50" spans="1:15" ht="18" customHeight="1" x14ac:dyDescent="0.15">
      <c r="A50" s="532"/>
      <c r="B50" s="572" t="s">
        <v>231</v>
      </c>
      <c r="C50" s="573"/>
      <c r="E50" s="315" t="s">
        <v>32</v>
      </c>
      <c r="F50" s="152"/>
      <c r="G50" s="20"/>
      <c r="H50" s="20"/>
      <c r="I50" s="95"/>
      <c r="K50" s="18"/>
      <c r="L50" s="78"/>
      <c r="M50" s="43"/>
      <c r="N50" s="43"/>
      <c r="O50" s="18"/>
    </row>
    <row r="51" spans="1:15" ht="18" customHeight="1" x14ac:dyDescent="0.15">
      <c r="A51" s="568"/>
      <c r="B51" s="574"/>
      <c r="C51" s="575"/>
      <c r="E51" s="618" t="s">
        <v>2</v>
      </c>
      <c r="F51" s="618"/>
      <c r="G51" s="270" t="s">
        <v>3</v>
      </c>
      <c r="H51" s="270" t="s">
        <v>4</v>
      </c>
      <c r="I51" s="271" t="s">
        <v>5</v>
      </c>
      <c r="K51" s="18"/>
      <c r="L51" s="327" t="s">
        <v>5</v>
      </c>
      <c r="M51" s="317" t="str">
        <f>$M$7</f>
        <v>代表案件の評価基準</v>
      </c>
      <c r="N51" s="49" t="s">
        <v>264</v>
      </c>
      <c r="O51" s="44" t="s">
        <v>65</v>
      </c>
    </row>
    <row r="52" spans="1:15" ht="24.95" customHeight="1" x14ac:dyDescent="0.15">
      <c r="A52" s="569"/>
      <c r="B52" s="576"/>
      <c r="C52" s="577"/>
      <c r="E52" s="615" t="s">
        <v>193</v>
      </c>
      <c r="F52" s="615"/>
      <c r="G52" s="619" t="s">
        <v>177</v>
      </c>
      <c r="H52" s="289" t="s">
        <v>57</v>
      </c>
      <c r="I52" s="252">
        <f>1*2</f>
        <v>2</v>
      </c>
      <c r="J52" s="171"/>
      <c r="K52" s="605" t="s">
        <v>17</v>
      </c>
      <c r="L52" s="252">
        <v>2</v>
      </c>
      <c r="M52" s="350" t="s">
        <v>259</v>
      </c>
      <c r="N52" s="380" t="s">
        <v>279</v>
      </c>
      <c r="O52" s="161" t="s">
        <v>280</v>
      </c>
    </row>
    <row r="53" spans="1:15" ht="24.95" customHeight="1" x14ac:dyDescent="0.15">
      <c r="A53" s="401" t="s">
        <v>97</v>
      </c>
      <c r="B53" s="599" t="s">
        <v>248</v>
      </c>
      <c r="C53" s="543" t="s">
        <v>277</v>
      </c>
      <c r="E53" s="615"/>
      <c r="F53" s="615"/>
      <c r="G53" s="620"/>
      <c r="H53" s="293" t="s">
        <v>57</v>
      </c>
      <c r="I53" s="266">
        <f>0.5*2</f>
        <v>1</v>
      </c>
      <c r="J53" s="171" t="s">
        <v>7</v>
      </c>
      <c r="K53" s="605"/>
      <c r="L53" s="266">
        <v>1</v>
      </c>
      <c r="M53" s="291" t="s">
        <v>260</v>
      </c>
      <c r="N53" s="188" t="s">
        <v>275</v>
      </c>
      <c r="O53" s="177" t="s">
        <v>281</v>
      </c>
    </row>
    <row r="54" spans="1:15" ht="24.95" customHeight="1" x14ac:dyDescent="0.15">
      <c r="A54" s="448"/>
      <c r="B54" s="599"/>
      <c r="C54" s="544"/>
      <c r="E54" s="615"/>
      <c r="F54" s="615"/>
      <c r="G54" s="620"/>
      <c r="H54" s="293"/>
      <c r="I54" s="266"/>
      <c r="J54" s="171"/>
      <c r="K54" s="605"/>
      <c r="L54" s="266"/>
      <c r="M54" s="337"/>
      <c r="N54" s="372"/>
      <c r="O54" s="177"/>
    </row>
    <row r="55" spans="1:15" ht="24.95" customHeight="1" x14ac:dyDescent="0.15">
      <c r="A55" s="191"/>
      <c r="B55" s="599"/>
      <c r="C55" s="544"/>
      <c r="E55" s="615"/>
      <c r="F55" s="615"/>
      <c r="G55" s="621"/>
      <c r="H55" s="290" t="s">
        <v>127</v>
      </c>
      <c r="I55" s="267">
        <f>0*2</f>
        <v>0</v>
      </c>
      <c r="J55" s="172"/>
      <c r="K55" s="617"/>
      <c r="L55" s="267">
        <v>0</v>
      </c>
      <c r="M55" s="351" t="s">
        <v>261</v>
      </c>
      <c r="N55" s="381" t="s">
        <v>261</v>
      </c>
      <c r="O55" s="178"/>
    </row>
    <row r="56" spans="1:15" ht="18" customHeight="1" x14ac:dyDescent="0.15">
      <c r="A56" s="191"/>
      <c r="B56" s="599"/>
      <c r="C56" s="544"/>
      <c r="E56" s="555" t="s">
        <v>33</v>
      </c>
      <c r="F56" s="556"/>
      <c r="G56" s="601" t="s">
        <v>171</v>
      </c>
      <c r="H56" s="289" t="s">
        <v>184</v>
      </c>
      <c r="I56" s="252">
        <f>1*2</f>
        <v>2</v>
      </c>
      <c r="J56" s="171"/>
      <c r="K56" s="549" t="s">
        <v>17</v>
      </c>
      <c r="L56" s="252">
        <v>2</v>
      </c>
      <c r="M56" s="289" t="s">
        <v>184</v>
      </c>
      <c r="N56" s="354" t="s">
        <v>268</v>
      </c>
      <c r="O56" s="144"/>
    </row>
    <row r="57" spans="1:15" ht="18" customHeight="1" x14ac:dyDescent="0.15">
      <c r="A57" s="191"/>
      <c r="B57" s="599"/>
      <c r="C57" s="544"/>
      <c r="E57" s="557"/>
      <c r="F57" s="558"/>
      <c r="G57" s="602"/>
      <c r="H57" s="293" t="s">
        <v>118</v>
      </c>
      <c r="I57" s="266">
        <v>1.5</v>
      </c>
      <c r="J57" s="171" t="s">
        <v>7</v>
      </c>
      <c r="K57" s="550"/>
      <c r="L57" s="266">
        <v>1.5</v>
      </c>
      <c r="M57" s="293" t="s">
        <v>118</v>
      </c>
      <c r="N57" s="378"/>
      <c r="O57" s="135"/>
    </row>
    <row r="58" spans="1:15" ht="18" customHeight="1" x14ac:dyDescent="0.15">
      <c r="A58" s="64"/>
      <c r="B58" s="600"/>
      <c r="C58" s="545"/>
      <c r="E58" s="557"/>
      <c r="F58" s="558"/>
      <c r="G58" s="602"/>
      <c r="H58" s="293" t="s">
        <v>34</v>
      </c>
      <c r="I58" s="266">
        <f>0.5*2</f>
        <v>1</v>
      </c>
      <c r="J58" s="171"/>
      <c r="K58" s="550"/>
      <c r="L58" s="266">
        <v>1</v>
      </c>
      <c r="M58" s="293" t="s">
        <v>34</v>
      </c>
      <c r="N58" s="378"/>
      <c r="O58" s="135"/>
    </row>
    <row r="59" spans="1:15" ht="18" customHeight="1" x14ac:dyDescent="0.15">
      <c r="A59" s="401" t="s">
        <v>106</v>
      </c>
      <c r="B59" s="564" t="s">
        <v>276</v>
      </c>
      <c r="C59" s="494" t="s">
        <v>278</v>
      </c>
      <c r="E59" s="559"/>
      <c r="F59" s="560"/>
      <c r="G59" s="603"/>
      <c r="H59" s="290" t="s">
        <v>112</v>
      </c>
      <c r="I59" s="267">
        <f>0*2</f>
        <v>0</v>
      </c>
      <c r="J59" s="171"/>
      <c r="K59" s="551"/>
      <c r="L59" s="267">
        <v>0</v>
      </c>
      <c r="M59" s="290" t="s">
        <v>112</v>
      </c>
      <c r="N59" s="378"/>
      <c r="O59" s="135"/>
    </row>
    <row r="60" spans="1:15" ht="19.5" customHeight="1" x14ac:dyDescent="0.15">
      <c r="A60" s="448"/>
      <c r="B60" s="567"/>
      <c r="C60" s="497"/>
      <c r="E60" s="555" t="s">
        <v>223</v>
      </c>
      <c r="F60" s="556"/>
      <c r="G60" s="604" t="s">
        <v>172</v>
      </c>
      <c r="H60" s="289" t="s">
        <v>134</v>
      </c>
      <c r="I60" s="299" t="s">
        <v>44</v>
      </c>
      <c r="J60" s="171"/>
      <c r="K60" s="605" t="s">
        <v>17</v>
      </c>
      <c r="L60" s="299" t="s">
        <v>44</v>
      </c>
      <c r="M60" s="345"/>
      <c r="N60" s="354" t="s">
        <v>268</v>
      </c>
      <c r="O60" s="144"/>
    </row>
    <row r="61" spans="1:15" ht="19.5" customHeight="1" x14ac:dyDescent="0.15">
      <c r="A61" s="62"/>
      <c r="B61" s="567"/>
      <c r="C61" s="497"/>
      <c r="E61" s="557"/>
      <c r="F61" s="558"/>
      <c r="G61" s="604"/>
      <c r="H61" s="293" t="s">
        <v>140</v>
      </c>
      <c r="I61" s="300" t="s">
        <v>44</v>
      </c>
      <c r="J61" s="171" t="s">
        <v>7</v>
      </c>
      <c r="K61" s="605"/>
      <c r="L61" s="300" t="s">
        <v>44</v>
      </c>
      <c r="M61" s="341"/>
      <c r="N61" s="378"/>
      <c r="O61" s="135"/>
    </row>
    <row r="62" spans="1:15" ht="19.5" customHeight="1" x14ac:dyDescent="0.15">
      <c r="A62" s="62"/>
      <c r="B62" s="567"/>
      <c r="C62" s="497"/>
      <c r="E62" s="559"/>
      <c r="F62" s="560"/>
      <c r="G62" s="604"/>
      <c r="H62" s="290" t="s">
        <v>141</v>
      </c>
      <c r="I62" s="301" t="s">
        <v>44</v>
      </c>
      <c r="J62" s="171"/>
      <c r="K62" s="605"/>
      <c r="L62" s="301" t="s">
        <v>44</v>
      </c>
      <c r="M62" s="343"/>
      <c r="N62" s="379"/>
      <c r="O62" s="147"/>
    </row>
    <row r="63" spans="1:15" ht="18" customHeight="1" x14ac:dyDescent="0.15">
      <c r="A63" s="62"/>
      <c r="B63" s="567"/>
      <c r="C63" s="497"/>
      <c r="E63" s="302" t="s">
        <v>204</v>
      </c>
      <c r="F63" s="556" t="s">
        <v>222</v>
      </c>
      <c r="G63" s="601" t="s">
        <v>165</v>
      </c>
      <c r="H63" s="289" t="s">
        <v>148</v>
      </c>
      <c r="I63" s="299" t="s">
        <v>44</v>
      </c>
      <c r="J63" s="434" t="s">
        <v>7</v>
      </c>
      <c r="K63" s="549" t="s">
        <v>17</v>
      </c>
      <c r="L63" s="299" t="s">
        <v>44</v>
      </c>
      <c r="M63" s="346"/>
      <c r="N63" s="354" t="s">
        <v>268</v>
      </c>
      <c r="O63" s="161"/>
    </row>
    <row r="64" spans="1:15" ht="18" customHeight="1" x14ac:dyDescent="0.15">
      <c r="A64" s="62"/>
      <c r="B64" s="567"/>
      <c r="C64" s="497"/>
      <c r="E64" s="297"/>
      <c r="F64" s="560"/>
      <c r="G64" s="603"/>
      <c r="H64" s="290" t="s">
        <v>147</v>
      </c>
      <c r="I64" s="301" t="s">
        <v>44</v>
      </c>
      <c r="J64" s="434"/>
      <c r="K64" s="551"/>
      <c r="L64" s="301" t="s">
        <v>44</v>
      </c>
      <c r="M64" s="343"/>
      <c r="N64" s="379"/>
      <c r="O64" s="162"/>
    </row>
    <row r="65" spans="1:15" ht="18" customHeight="1" x14ac:dyDescent="0.15">
      <c r="A65" s="62"/>
      <c r="B65" s="567"/>
      <c r="C65" s="497"/>
      <c r="E65" s="606" t="s">
        <v>204</v>
      </c>
      <c r="F65" s="556" t="s">
        <v>224</v>
      </c>
      <c r="G65" s="608" t="s">
        <v>181</v>
      </c>
      <c r="H65" s="289" t="s">
        <v>182</v>
      </c>
      <c r="I65" s="303" t="s">
        <v>44</v>
      </c>
      <c r="J65" s="171"/>
      <c r="K65" s="605" t="s">
        <v>17</v>
      </c>
      <c r="L65" s="299" t="s">
        <v>44</v>
      </c>
      <c r="M65" s="345"/>
      <c r="N65" s="354" t="s">
        <v>268</v>
      </c>
      <c r="O65" s="144"/>
    </row>
    <row r="66" spans="1:15" ht="18" customHeight="1" x14ac:dyDescent="0.15">
      <c r="A66" s="62"/>
      <c r="B66" s="567"/>
      <c r="C66" s="497"/>
      <c r="E66" s="607"/>
      <c r="F66" s="558"/>
      <c r="G66" s="609"/>
      <c r="H66" s="293" t="s">
        <v>183</v>
      </c>
      <c r="I66" s="304" t="s">
        <v>44</v>
      </c>
      <c r="J66" s="171" t="s">
        <v>7</v>
      </c>
      <c r="K66" s="605"/>
      <c r="L66" s="300" t="s">
        <v>44</v>
      </c>
      <c r="M66" s="341"/>
      <c r="N66" s="378"/>
      <c r="O66" s="135"/>
    </row>
    <row r="67" spans="1:15" ht="18" customHeight="1" x14ac:dyDescent="0.15">
      <c r="A67" s="62"/>
      <c r="B67" s="567"/>
      <c r="C67" s="497"/>
      <c r="E67" s="297"/>
      <c r="F67" s="560"/>
      <c r="G67" s="610"/>
      <c r="H67" s="290" t="s">
        <v>107</v>
      </c>
      <c r="I67" s="305" t="s">
        <v>44</v>
      </c>
      <c r="J67" s="171"/>
      <c r="K67" s="605"/>
      <c r="L67" s="301" t="s">
        <v>44</v>
      </c>
      <c r="M67" s="343"/>
      <c r="N67" s="379"/>
      <c r="O67" s="147"/>
    </row>
    <row r="68" spans="1:15" ht="18" customHeight="1" x14ac:dyDescent="0.15">
      <c r="A68" s="62"/>
      <c r="B68" s="567"/>
      <c r="C68" s="497"/>
      <c r="H68" s="268" t="s">
        <v>23</v>
      </c>
      <c r="I68" s="306">
        <f>I52+I56</f>
        <v>4</v>
      </c>
      <c r="J68" s="171"/>
      <c r="L68" s="347">
        <f>L52+L56</f>
        <v>4</v>
      </c>
    </row>
    <row r="69" spans="1:15" ht="18" customHeight="1" x14ac:dyDescent="0.15">
      <c r="A69" s="62"/>
      <c r="B69" s="567"/>
      <c r="C69" s="497"/>
      <c r="I69" s="102"/>
    </row>
    <row r="70" spans="1:15" ht="18" customHeight="1" x14ac:dyDescent="0.15">
      <c r="A70" s="63"/>
      <c r="B70" s="596"/>
      <c r="C70" s="529"/>
      <c r="E70" s="315" t="s">
        <v>35</v>
      </c>
      <c r="F70" s="152"/>
      <c r="G70" s="20"/>
      <c r="H70" s="20"/>
      <c r="I70" s="95"/>
      <c r="K70" s="18"/>
      <c r="L70" s="78"/>
      <c r="M70" s="43"/>
      <c r="N70" s="43"/>
      <c r="O70" s="18"/>
    </row>
    <row r="71" spans="1:15" ht="18" customHeight="1" x14ac:dyDescent="0.15">
      <c r="A71" s="401" t="s">
        <v>51</v>
      </c>
      <c r="B71" s="564" t="s">
        <v>282</v>
      </c>
      <c r="C71" s="494" t="s">
        <v>105</v>
      </c>
      <c r="E71" s="597" t="s">
        <v>2</v>
      </c>
      <c r="F71" s="598"/>
      <c r="G71" s="270" t="s">
        <v>3</v>
      </c>
      <c r="H71" s="270" t="s">
        <v>4</v>
      </c>
      <c r="I71" s="271" t="s">
        <v>5</v>
      </c>
      <c r="K71" s="18"/>
      <c r="L71" s="327" t="s">
        <v>5</v>
      </c>
      <c r="M71" s="317" t="str">
        <f>$M$7</f>
        <v>代表案件の評価基準</v>
      </c>
      <c r="N71" s="49" t="s">
        <v>264</v>
      </c>
      <c r="O71" s="44" t="s">
        <v>65</v>
      </c>
    </row>
    <row r="72" spans="1:15" ht="18" customHeight="1" x14ac:dyDescent="0.15">
      <c r="A72" s="448"/>
      <c r="B72" s="567"/>
      <c r="C72" s="497"/>
      <c r="E72" s="555" t="s">
        <v>36</v>
      </c>
      <c r="F72" s="556"/>
      <c r="G72" s="593" t="s">
        <v>37</v>
      </c>
      <c r="H72" s="255" t="s">
        <v>113</v>
      </c>
      <c r="I72" s="252">
        <f>1*2</f>
        <v>2</v>
      </c>
      <c r="J72" s="171"/>
      <c r="K72" s="549" t="s">
        <v>10</v>
      </c>
      <c r="L72" s="252">
        <v>2</v>
      </c>
      <c r="M72" s="255" t="s">
        <v>283</v>
      </c>
      <c r="N72" s="354" t="s">
        <v>268</v>
      </c>
      <c r="O72" s="161"/>
    </row>
    <row r="73" spans="1:15" ht="30" customHeight="1" x14ac:dyDescent="0.15">
      <c r="A73" s="55"/>
      <c r="B73" s="567"/>
      <c r="C73" s="497"/>
      <c r="E73" s="557"/>
      <c r="F73" s="558"/>
      <c r="G73" s="594"/>
      <c r="H73" s="307" t="s">
        <v>137</v>
      </c>
      <c r="I73" s="266">
        <f>0.75*2</f>
        <v>1.5</v>
      </c>
      <c r="J73" s="171"/>
      <c r="K73" s="550"/>
      <c r="L73" s="300" t="s">
        <v>44</v>
      </c>
      <c r="M73" s="265"/>
      <c r="N73" s="369"/>
      <c r="O73" s="135"/>
    </row>
    <row r="74" spans="1:15" ht="18" customHeight="1" x14ac:dyDescent="0.15">
      <c r="A74" s="60"/>
      <c r="B74" s="567"/>
      <c r="C74" s="497"/>
      <c r="E74" s="557"/>
      <c r="F74" s="558"/>
      <c r="G74" s="594"/>
      <c r="H74" s="265" t="s">
        <v>123</v>
      </c>
      <c r="I74" s="266">
        <f>0.5*2</f>
        <v>1</v>
      </c>
      <c r="J74" s="171" t="s">
        <v>7</v>
      </c>
      <c r="K74" s="550"/>
      <c r="L74" s="300" t="s">
        <v>44</v>
      </c>
      <c r="M74" s="265"/>
      <c r="N74" s="369"/>
      <c r="O74" s="135"/>
    </row>
    <row r="75" spans="1:15" ht="18" customHeight="1" x14ac:dyDescent="0.15">
      <c r="A75" s="60"/>
      <c r="B75" s="567"/>
      <c r="C75" s="497"/>
      <c r="E75" s="557"/>
      <c r="F75" s="558"/>
      <c r="G75" s="594"/>
      <c r="H75" s="265" t="s">
        <v>114</v>
      </c>
      <c r="I75" s="266">
        <f>0.25*2</f>
        <v>0.5</v>
      </c>
      <c r="J75" s="172"/>
      <c r="K75" s="550"/>
      <c r="L75" s="300" t="s">
        <v>44</v>
      </c>
      <c r="M75" s="265"/>
      <c r="N75" s="369"/>
      <c r="O75" s="135"/>
    </row>
    <row r="76" spans="1:15" ht="18" customHeight="1" x14ac:dyDescent="0.15">
      <c r="A76" s="60"/>
      <c r="B76" s="567"/>
      <c r="C76" s="497"/>
      <c r="E76" s="559"/>
      <c r="F76" s="560"/>
      <c r="G76" s="595"/>
      <c r="H76" s="258" t="s">
        <v>107</v>
      </c>
      <c r="I76" s="267">
        <f>0*2</f>
        <v>0</v>
      </c>
      <c r="J76" s="172"/>
      <c r="K76" s="551"/>
      <c r="L76" s="267">
        <v>0</v>
      </c>
      <c r="M76" s="258" t="s">
        <v>284</v>
      </c>
      <c r="N76" s="369"/>
      <c r="O76" s="176"/>
    </row>
    <row r="77" spans="1:15" ht="30" customHeight="1" x14ac:dyDescent="0.15">
      <c r="A77" s="60"/>
      <c r="B77" s="596"/>
      <c r="C77" s="529"/>
      <c r="E77" s="555" t="s">
        <v>38</v>
      </c>
      <c r="F77" s="556"/>
      <c r="G77" s="593" t="s">
        <v>39</v>
      </c>
      <c r="H77" s="308" t="s">
        <v>285</v>
      </c>
      <c r="I77" s="252">
        <f>1*2</f>
        <v>2</v>
      </c>
      <c r="J77" s="173"/>
      <c r="K77" s="549" t="s">
        <v>10</v>
      </c>
      <c r="L77" s="252">
        <v>2</v>
      </c>
      <c r="M77" s="308" t="s">
        <v>287</v>
      </c>
      <c r="N77" s="354" t="s">
        <v>268</v>
      </c>
      <c r="O77" s="144" t="s">
        <v>156</v>
      </c>
    </row>
    <row r="78" spans="1:15" ht="30" customHeight="1" x14ac:dyDescent="0.15">
      <c r="A78" s="52" t="s">
        <v>220</v>
      </c>
      <c r="B78" s="564" t="s">
        <v>249</v>
      </c>
      <c r="C78" s="494" t="s">
        <v>105</v>
      </c>
      <c r="E78" s="557"/>
      <c r="F78" s="558"/>
      <c r="G78" s="594"/>
      <c r="H78" s="309" t="s">
        <v>286</v>
      </c>
      <c r="I78" s="266">
        <f>0.5*2</f>
        <v>1</v>
      </c>
      <c r="J78" s="173" t="s">
        <v>7</v>
      </c>
      <c r="K78" s="550"/>
      <c r="L78" s="300" t="s">
        <v>44</v>
      </c>
      <c r="M78" s="265"/>
      <c r="N78" s="369"/>
      <c r="O78" s="135"/>
    </row>
    <row r="79" spans="1:15" ht="18" customHeight="1" x14ac:dyDescent="0.15">
      <c r="A79" s="60"/>
      <c r="B79" s="567"/>
      <c r="C79" s="497"/>
      <c r="E79" s="559"/>
      <c r="F79" s="560"/>
      <c r="G79" s="595"/>
      <c r="H79" s="258" t="s">
        <v>40</v>
      </c>
      <c r="I79" s="267">
        <f>0*2</f>
        <v>0</v>
      </c>
      <c r="J79" s="173"/>
      <c r="K79" s="551"/>
      <c r="L79" s="267">
        <v>0</v>
      </c>
      <c r="M79" s="258" t="s">
        <v>40</v>
      </c>
      <c r="N79" s="357"/>
      <c r="O79" s="147"/>
    </row>
    <row r="80" spans="1:15" ht="18" customHeight="1" x14ac:dyDescent="0.15">
      <c r="A80" s="60"/>
      <c r="B80" s="567"/>
      <c r="C80" s="497"/>
      <c r="E80" s="555" t="s">
        <v>41</v>
      </c>
      <c r="F80" s="556"/>
      <c r="G80" s="561" t="s">
        <v>167</v>
      </c>
      <c r="H80" s="255" t="s">
        <v>124</v>
      </c>
      <c r="I80" s="252">
        <v>1</v>
      </c>
      <c r="J80" s="174"/>
      <c r="K80" s="549" t="s">
        <v>10</v>
      </c>
      <c r="L80" s="252">
        <v>1</v>
      </c>
      <c r="M80" s="255" t="s">
        <v>124</v>
      </c>
      <c r="N80" s="354" t="s">
        <v>268</v>
      </c>
      <c r="O80" s="135"/>
    </row>
    <row r="81" spans="1:15" ht="18" customHeight="1" x14ac:dyDescent="0.15">
      <c r="A81" s="60"/>
      <c r="B81" s="567"/>
      <c r="C81" s="497"/>
      <c r="E81" s="557"/>
      <c r="F81" s="558"/>
      <c r="G81" s="562"/>
      <c r="H81" s="265" t="s">
        <v>125</v>
      </c>
      <c r="I81" s="266">
        <v>0.5</v>
      </c>
      <c r="J81" s="174" t="s">
        <v>7</v>
      </c>
      <c r="K81" s="550"/>
      <c r="L81" s="266">
        <v>0.5</v>
      </c>
      <c r="M81" s="291"/>
      <c r="N81" s="369"/>
      <c r="O81" s="135"/>
    </row>
    <row r="82" spans="1:15" ht="18" customHeight="1" x14ac:dyDescent="0.15">
      <c r="A82" s="60"/>
      <c r="B82" s="567"/>
      <c r="C82" s="497"/>
      <c r="E82" s="559"/>
      <c r="F82" s="560"/>
      <c r="G82" s="563"/>
      <c r="H82" s="258" t="s">
        <v>107</v>
      </c>
      <c r="I82" s="267">
        <f>0*2</f>
        <v>0</v>
      </c>
      <c r="J82" s="174"/>
      <c r="K82" s="551"/>
      <c r="L82" s="267">
        <v>0</v>
      </c>
      <c r="M82" s="351" t="s">
        <v>289</v>
      </c>
      <c r="N82" s="357"/>
      <c r="O82" s="147"/>
    </row>
    <row r="83" spans="1:15" ht="18" customHeight="1" x14ac:dyDescent="0.15">
      <c r="A83" s="60"/>
      <c r="B83" s="567"/>
      <c r="C83" s="497"/>
      <c r="E83" s="589" t="s">
        <v>194</v>
      </c>
      <c r="F83" s="587"/>
      <c r="G83" s="593" t="s">
        <v>196</v>
      </c>
      <c r="H83" s="255" t="s">
        <v>201</v>
      </c>
      <c r="I83" s="299">
        <v>1</v>
      </c>
      <c r="J83" s="174"/>
      <c r="K83" s="549" t="s">
        <v>17</v>
      </c>
      <c r="L83" s="252">
        <v>1</v>
      </c>
      <c r="M83" s="350"/>
      <c r="N83" s="382" t="s">
        <v>201</v>
      </c>
      <c r="O83" s="161" t="s">
        <v>290</v>
      </c>
    </row>
    <row r="84" spans="1:15" ht="18" customHeight="1" x14ac:dyDescent="0.15">
      <c r="A84" s="60"/>
      <c r="B84" s="596"/>
      <c r="C84" s="529"/>
      <c r="E84" s="590"/>
      <c r="F84" s="591"/>
      <c r="G84" s="594"/>
      <c r="H84" s="250" t="s">
        <v>219</v>
      </c>
      <c r="I84" s="300">
        <v>0.5</v>
      </c>
      <c r="J84" s="174" t="s">
        <v>7</v>
      </c>
      <c r="K84" s="550"/>
      <c r="L84" s="266">
        <v>0.5</v>
      </c>
      <c r="M84" s="291"/>
      <c r="N84" s="372" t="s">
        <v>219</v>
      </c>
      <c r="O84" s="514" t="s">
        <v>288</v>
      </c>
    </row>
    <row r="85" spans="1:15" ht="18" customHeight="1" x14ac:dyDescent="0.15">
      <c r="A85" s="401" t="s">
        <v>221</v>
      </c>
      <c r="B85" s="564"/>
      <c r="C85" s="494"/>
      <c r="E85" s="592"/>
      <c r="F85" s="588"/>
      <c r="G85" s="595"/>
      <c r="H85" s="258" t="s">
        <v>195</v>
      </c>
      <c r="I85" s="301">
        <v>0</v>
      </c>
      <c r="J85" s="174"/>
      <c r="K85" s="551"/>
      <c r="L85" s="267">
        <v>0</v>
      </c>
      <c r="M85" s="351"/>
      <c r="N85" s="372" t="s">
        <v>195</v>
      </c>
      <c r="O85" s="477"/>
    </row>
    <row r="86" spans="1:15" ht="18" customHeight="1" x14ac:dyDescent="0.15">
      <c r="A86" s="448"/>
      <c r="B86" s="565"/>
      <c r="C86" s="495"/>
      <c r="E86" s="282"/>
      <c r="F86" s="556" t="s">
        <v>203</v>
      </c>
      <c r="G86" s="546" t="s">
        <v>168</v>
      </c>
      <c r="H86" s="289" t="s">
        <v>126</v>
      </c>
      <c r="I86" s="299" t="s">
        <v>44</v>
      </c>
      <c r="J86" s="174"/>
      <c r="K86" s="549" t="s">
        <v>17</v>
      </c>
      <c r="L86" s="299" t="s">
        <v>44</v>
      </c>
      <c r="M86" s="255"/>
      <c r="N86" s="354" t="s">
        <v>268</v>
      </c>
      <c r="O86" s="144"/>
    </row>
    <row r="87" spans="1:15" ht="18" customHeight="1" x14ac:dyDescent="0.15">
      <c r="A87" s="60"/>
      <c r="B87" s="565"/>
      <c r="C87" s="495"/>
      <c r="E87" s="295" t="s">
        <v>204</v>
      </c>
      <c r="F87" s="558"/>
      <c r="G87" s="547"/>
      <c r="H87" s="293" t="s">
        <v>125</v>
      </c>
      <c r="I87" s="300" t="s">
        <v>44</v>
      </c>
      <c r="J87" s="174" t="s">
        <v>7</v>
      </c>
      <c r="K87" s="550"/>
      <c r="L87" s="300" t="s">
        <v>44</v>
      </c>
      <c r="M87" s="265"/>
      <c r="N87" s="369"/>
      <c r="O87" s="135"/>
    </row>
    <row r="88" spans="1:15" ht="18" customHeight="1" x14ac:dyDescent="0.15">
      <c r="A88" s="60"/>
      <c r="B88" s="565"/>
      <c r="C88" s="495"/>
      <c r="E88" s="297"/>
      <c r="F88" s="560"/>
      <c r="G88" s="548"/>
      <c r="H88" s="290" t="s">
        <v>107</v>
      </c>
      <c r="I88" s="301" t="s">
        <v>44</v>
      </c>
      <c r="J88" s="135"/>
      <c r="K88" s="551"/>
      <c r="L88" s="301" t="s">
        <v>44</v>
      </c>
      <c r="M88" s="258"/>
      <c r="N88" s="357"/>
      <c r="O88" s="147"/>
    </row>
    <row r="89" spans="1:15" ht="18" customHeight="1" x14ac:dyDescent="0.15">
      <c r="A89" s="60"/>
      <c r="B89" s="565"/>
      <c r="C89" s="495"/>
      <c r="E89" s="282"/>
      <c r="F89" s="294"/>
      <c r="G89" s="552" t="s">
        <v>197</v>
      </c>
      <c r="H89" s="255" t="s">
        <v>198</v>
      </c>
      <c r="I89" s="310" t="s">
        <v>44</v>
      </c>
      <c r="J89" s="170"/>
      <c r="K89" s="549" t="s">
        <v>17</v>
      </c>
      <c r="L89" s="299" t="s">
        <v>44</v>
      </c>
      <c r="M89" s="255"/>
      <c r="N89" s="354" t="s">
        <v>268</v>
      </c>
      <c r="O89" s="144"/>
    </row>
    <row r="90" spans="1:15" ht="18" customHeight="1" x14ac:dyDescent="0.15">
      <c r="A90" s="60"/>
      <c r="B90" s="565"/>
      <c r="C90" s="495"/>
      <c r="E90" s="295" t="s">
        <v>204</v>
      </c>
      <c r="F90" s="296" t="s">
        <v>205</v>
      </c>
      <c r="G90" s="553"/>
      <c r="H90" s="250" t="s">
        <v>199</v>
      </c>
      <c r="I90" s="311" t="s">
        <v>44</v>
      </c>
      <c r="J90" s="171" t="s">
        <v>7</v>
      </c>
      <c r="K90" s="550"/>
      <c r="L90" s="300" t="s">
        <v>44</v>
      </c>
      <c r="M90" s="265"/>
      <c r="N90" s="369"/>
      <c r="O90" s="135"/>
    </row>
    <row r="91" spans="1:15" ht="18" customHeight="1" x14ac:dyDescent="0.15">
      <c r="A91" s="64"/>
      <c r="B91" s="566"/>
      <c r="C91" s="496"/>
      <c r="E91" s="297"/>
      <c r="F91" s="298"/>
      <c r="G91" s="554"/>
      <c r="H91" s="258" t="s">
        <v>195</v>
      </c>
      <c r="I91" s="312" t="s">
        <v>44</v>
      </c>
      <c r="J91" s="170"/>
      <c r="K91" s="551"/>
      <c r="L91" s="301" t="s">
        <v>44</v>
      </c>
      <c r="M91" s="276"/>
      <c r="N91" s="357"/>
      <c r="O91" s="147"/>
    </row>
    <row r="92" spans="1:15" ht="18" customHeight="1" x14ac:dyDescent="0.15">
      <c r="A92" s="52" t="s">
        <v>53</v>
      </c>
      <c r="B92" s="564" t="s">
        <v>250</v>
      </c>
      <c r="C92" s="494" t="s">
        <v>251</v>
      </c>
      <c r="E92" s="585" t="s">
        <v>204</v>
      </c>
      <c r="F92" s="587" t="s">
        <v>206</v>
      </c>
      <c r="G92" s="552" t="s">
        <v>207</v>
      </c>
      <c r="H92" s="255" t="s">
        <v>209</v>
      </c>
      <c r="I92" s="299" t="s">
        <v>44</v>
      </c>
      <c r="J92" s="434" t="s">
        <v>7</v>
      </c>
      <c r="K92" s="549" t="s">
        <v>17</v>
      </c>
      <c r="L92" s="299" t="s">
        <v>44</v>
      </c>
      <c r="M92" s="255"/>
      <c r="N92" s="354" t="s">
        <v>268</v>
      </c>
      <c r="O92" s="144"/>
    </row>
    <row r="93" spans="1:15" ht="18" customHeight="1" x14ac:dyDescent="0.15">
      <c r="A93" s="53" t="s">
        <v>54</v>
      </c>
      <c r="B93" s="567"/>
      <c r="C93" s="497"/>
      <c r="E93" s="586"/>
      <c r="F93" s="588"/>
      <c r="G93" s="553"/>
      <c r="H93" s="258" t="s">
        <v>210</v>
      </c>
      <c r="I93" s="301" t="s">
        <v>44</v>
      </c>
      <c r="J93" s="434"/>
      <c r="K93" s="551"/>
      <c r="L93" s="301" t="s">
        <v>44</v>
      </c>
      <c r="M93" s="258"/>
      <c r="N93" s="369"/>
      <c r="O93" s="135"/>
    </row>
    <row r="94" spans="1:15" ht="18" customHeight="1" x14ac:dyDescent="0.15">
      <c r="A94" s="53" t="s">
        <v>55</v>
      </c>
      <c r="B94" s="567"/>
      <c r="C94" s="497"/>
      <c r="E94" s="585" t="s">
        <v>204</v>
      </c>
      <c r="F94" s="587" t="s">
        <v>58</v>
      </c>
      <c r="G94" s="552" t="s">
        <v>211</v>
      </c>
      <c r="H94" s="289" t="s">
        <v>45</v>
      </c>
      <c r="I94" s="299" t="s">
        <v>44</v>
      </c>
      <c r="J94" s="434" t="s">
        <v>7</v>
      </c>
      <c r="K94" s="549" t="s">
        <v>17</v>
      </c>
      <c r="L94" s="299" t="s">
        <v>44</v>
      </c>
      <c r="M94" s="255"/>
      <c r="N94" s="354" t="s">
        <v>268</v>
      </c>
      <c r="O94" s="431"/>
    </row>
    <row r="95" spans="1:15" ht="18" customHeight="1" thickBot="1" x14ac:dyDescent="0.2">
      <c r="A95" s="60"/>
      <c r="B95" s="567"/>
      <c r="C95" s="498"/>
      <c r="E95" s="586"/>
      <c r="F95" s="588"/>
      <c r="G95" s="554"/>
      <c r="H95" s="290" t="s">
        <v>47</v>
      </c>
      <c r="I95" s="301" t="s">
        <v>44</v>
      </c>
      <c r="J95" s="434"/>
      <c r="K95" s="551"/>
      <c r="L95" s="301" t="s">
        <v>44</v>
      </c>
      <c r="M95" s="258"/>
      <c r="N95" s="369"/>
      <c r="O95" s="477"/>
    </row>
    <row r="96" spans="1:15" ht="18" customHeight="1" x14ac:dyDescent="0.15">
      <c r="A96" s="238" t="s">
        <v>252</v>
      </c>
      <c r="B96" s="239" t="s">
        <v>109</v>
      </c>
      <c r="C96" s="43"/>
      <c r="E96" s="160"/>
      <c r="F96" s="160"/>
      <c r="G96" s="6"/>
      <c r="H96" s="313" t="s">
        <v>23</v>
      </c>
      <c r="I96" s="314">
        <f>I72+I77+I80+I83</f>
        <v>6</v>
      </c>
      <c r="K96" s="14"/>
      <c r="L96" s="347">
        <f>L72+L77+L80+L83</f>
        <v>6</v>
      </c>
      <c r="M96" s="209"/>
      <c r="N96" s="209"/>
      <c r="O96" s="15"/>
    </row>
    <row r="97" spans="1:15" ht="18" customHeight="1" thickBot="1" x14ac:dyDescent="0.2">
      <c r="A97" s="240" t="s">
        <v>253</v>
      </c>
      <c r="B97" s="241" t="s">
        <v>175</v>
      </c>
      <c r="C97" s="43"/>
      <c r="E97" s="136" t="s">
        <v>204</v>
      </c>
      <c r="F97" s="136" t="s">
        <v>208</v>
      </c>
      <c r="G97" s="6"/>
      <c r="H97" s="18"/>
      <c r="I97" s="104"/>
      <c r="K97" s="18"/>
      <c r="L97" s="84"/>
      <c r="M97" s="1" t="s">
        <v>143</v>
      </c>
      <c r="N97" s="1"/>
      <c r="O97" s="18"/>
    </row>
    <row r="98" spans="1:15" ht="18" customHeight="1" thickTop="1" x14ac:dyDescent="0.15">
      <c r="A98" s="43"/>
      <c r="B98" s="43"/>
      <c r="C98" s="43"/>
      <c r="E98" s="136"/>
      <c r="F98" s="136"/>
      <c r="G98" s="6"/>
      <c r="H98" s="313" t="s">
        <v>42</v>
      </c>
      <c r="I98" s="314">
        <f>I24+I48+I68+I96</f>
        <v>20</v>
      </c>
      <c r="K98" s="18"/>
      <c r="L98" s="383">
        <f>L24+L48+L68+L96</f>
        <v>20</v>
      </c>
      <c r="M98" s="666" t="s">
        <v>69</v>
      </c>
      <c r="N98" s="664" t="s">
        <v>99</v>
      </c>
      <c r="O98" s="18"/>
    </row>
    <row r="99" spans="1:15" ht="18" customHeight="1" thickBot="1" x14ac:dyDescent="0.2">
      <c r="A99" s="43"/>
      <c r="B99" s="43"/>
      <c r="C99" s="43"/>
      <c r="E99" s="160"/>
      <c r="F99" s="160"/>
      <c r="G99" s="6"/>
      <c r="H99" s="18"/>
      <c r="I99" s="85"/>
      <c r="K99" s="33"/>
      <c r="L99" s="84"/>
      <c r="M99" s="667"/>
      <c r="N99" s="665"/>
      <c r="O99" s="17"/>
    </row>
    <row r="100" spans="1:15" ht="18" customHeight="1" thickTop="1" x14ac:dyDescent="0.15">
      <c r="A100" s="395" t="s">
        <v>135</v>
      </c>
      <c r="B100" s="478"/>
      <c r="C100" s="228"/>
      <c r="E100" s="160"/>
      <c r="F100" s="160"/>
      <c r="G100" s="6"/>
      <c r="H100" s="164"/>
      <c r="I100" s="87"/>
      <c r="K100" s="16"/>
      <c r="L100" s="84"/>
      <c r="M100" s="43"/>
      <c r="N100" s="43"/>
      <c r="O100" s="102"/>
    </row>
    <row r="101" spans="1:15" ht="18" customHeight="1" thickBot="1" x14ac:dyDescent="0.2">
      <c r="A101" s="479"/>
      <c r="B101" s="480"/>
      <c r="C101" s="228"/>
      <c r="H101" s="21"/>
      <c r="I101" s="85"/>
      <c r="L101" s="85"/>
      <c r="M101" s="43" t="s">
        <v>100</v>
      </c>
      <c r="O101" s="67"/>
    </row>
    <row r="102" spans="1:15" ht="18" customHeight="1" thickTop="1" x14ac:dyDescent="0.15">
      <c r="A102" s="481"/>
      <c r="B102" s="482"/>
      <c r="C102" s="228"/>
      <c r="H102" s="8"/>
      <c r="I102" s="86"/>
      <c r="L102" s="86"/>
      <c r="M102" s="384" t="s">
        <v>142</v>
      </c>
      <c r="N102" s="385" t="s">
        <v>146</v>
      </c>
      <c r="O102" s="386" t="s">
        <v>66</v>
      </c>
    </row>
    <row r="103" spans="1:15" ht="18" customHeight="1" thickBot="1" x14ac:dyDescent="0.2">
      <c r="A103" s="483"/>
      <c r="B103" s="484"/>
      <c r="C103" s="227"/>
      <c r="H103" s="21"/>
      <c r="I103" s="85"/>
      <c r="L103" s="85"/>
      <c r="M103" s="387" t="s">
        <v>291</v>
      </c>
      <c r="N103" s="44"/>
      <c r="O103" s="390"/>
    </row>
    <row r="104" spans="1:15" ht="18" customHeight="1" thickTop="1" x14ac:dyDescent="0.15">
      <c r="A104" s="66"/>
      <c r="B104" s="66"/>
      <c r="C104" s="227"/>
      <c r="H104" s="9"/>
      <c r="I104" s="87"/>
      <c r="L104" s="87"/>
      <c r="M104" s="387" t="s">
        <v>291</v>
      </c>
      <c r="N104" s="44"/>
      <c r="O104" s="390"/>
    </row>
    <row r="105" spans="1:15" ht="18" customHeight="1" thickBot="1" x14ac:dyDescent="0.2">
      <c r="A105" s="67"/>
      <c r="B105" s="68"/>
      <c r="C105" s="68"/>
      <c r="M105" s="388" t="s">
        <v>291</v>
      </c>
      <c r="N105" s="389"/>
      <c r="O105" s="391"/>
    </row>
    <row r="106" spans="1:15" ht="18" customHeight="1" thickTop="1" thickBot="1" x14ac:dyDescent="0.2">
      <c r="A106" s="68"/>
      <c r="B106" s="68"/>
      <c r="C106" s="68"/>
      <c r="D106" s="22"/>
      <c r="M106" s="392" t="s">
        <v>101</v>
      </c>
      <c r="O106" s="69"/>
    </row>
    <row r="107" spans="1:15" ht="18" customHeight="1" thickTop="1" x14ac:dyDescent="0.15">
      <c r="A107" s="67"/>
      <c r="B107" s="68"/>
      <c r="C107" s="68"/>
      <c r="D107" s="22"/>
      <c r="M107" s="393" t="s">
        <v>60</v>
      </c>
      <c r="N107" s="668" t="s">
        <v>102</v>
      </c>
      <c r="O107" s="669"/>
    </row>
    <row r="108" spans="1:15" ht="18" customHeight="1" thickBot="1" x14ac:dyDescent="0.2">
      <c r="A108" s="68"/>
      <c r="B108" s="68"/>
      <c r="C108" s="68"/>
      <c r="M108" s="394" t="s">
        <v>103</v>
      </c>
      <c r="N108" s="650"/>
      <c r="O108" s="651"/>
    </row>
    <row r="109" spans="1:15" ht="18" customHeight="1" thickTop="1" thickBot="1" x14ac:dyDescent="0.2">
      <c r="M109" s="392" t="s">
        <v>104</v>
      </c>
      <c r="O109" s="69"/>
    </row>
    <row r="110" spans="1:15" ht="18" customHeight="1" thickTop="1" x14ac:dyDescent="0.15">
      <c r="M110" s="384" t="s">
        <v>142</v>
      </c>
      <c r="N110" s="385" t="s">
        <v>146</v>
      </c>
      <c r="O110" s="386" t="s">
        <v>66</v>
      </c>
    </row>
    <row r="111" spans="1:15" ht="18" customHeight="1" x14ac:dyDescent="0.15">
      <c r="M111" s="387" t="s">
        <v>291</v>
      </c>
      <c r="N111" s="44"/>
      <c r="O111" s="390"/>
    </row>
    <row r="112" spans="1:15" ht="18" customHeight="1" x14ac:dyDescent="0.15">
      <c r="M112" s="387" t="s">
        <v>291</v>
      </c>
      <c r="N112" s="44"/>
      <c r="O112" s="390"/>
    </row>
    <row r="113" spans="1:15" ht="18" customHeight="1" thickBot="1" x14ac:dyDescent="0.2">
      <c r="M113" s="388" t="s">
        <v>291</v>
      </c>
      <c r="N113" s="389"/>
      <c r="O113" s="391"/>
    </row>
    <row r="114" spans="1:15" ht="18" thickTop="1" x14ac:dyDescent="0.15">
      <c r="M114" s="169"/>
      <c r="N114" s="212"/>
      <c r="O114" s="69"/>
    </row>
    <row r="115" spans="1:15" ht="17.25" x14ac:dyDescent="0.15">
      <c r="A115" s="70">
        <v>1</v>
      </c>
      <c r="B115" s="71" t="s">
        <v>70</v>
      </c>
      <c r="C115" s="68"/>
      <c r="K115" s="35" t="s">
        <v>10</v>
      </c>
      <c r="L115" s="169" t="s">
        <v>98</v>
      </c>
      <c r="M115" s="68" t="s">
        <v>158</v>
      </c>
      <c r="N115" s="212" t="s">
        <v>67</v>
      </c>
      <c r="O115" s="69"/>
    </row>
    <row r="116" spans="1:15" ht="17.25" x14ac:dyDescent="0.15">
      <c r="A116" s="70">
        <f t="shared" ref="A116:A144" si="0">1+A115</f>
        <v>2</v>
      </c>
      <c r="B116" s="71" t="s">
        <v>71</v>
      </c>
      <c r="C116" s="68"/>
      <c r="K116" s="1" t="s">
        <v>17</v>
      </c>
      <c r="M116" s="68" t="s">
        <v>212</v>
      </c>
      <c r="N116" s="212" t="s">
        <v>68</v>
      </c>
      <c r="O116" s="69"/>
    </row>
    <row r="117" spans="1:15" x14ac:dyDescent="0.15">
      <c r="A117" s="70">
        <f t="shared" si="0"/>
        <v>3</v>
      </c>
      <c r="B117" s="72" t="s">
        <v>84</v>
      </c>
      <c r="C117" s="229"/>
      <c r="K117" s="1" t="s">
        <v>46</v>
      </c>
      <c r="M117" s="68" t="s">
        <v>108</v>
      </c>
      <c r="O117" s="69"/>
    </row>
    <row r="118" spans="1:15" x14ac:dyDescent="0.15">
      <c r="A118" s="70">
        <f t="shared" si="0"/>
        <v>4</v>
      </c>
      <c r="B118" s="72" t="s">
        <v>85</v>
      </c>
      <c r="C118" s="229"/>
      <c r="M118" s="69" t="s">
        <v>128</v>
      </c>
      <c r="O118" s="69"/>
    </row>
    <row r="119" spans="1:15" x14ac:dyDescent="0.15">
      <c r="A119" s="70">
        <f t="shared" si="0"/>
        <v>5</v>
      </c>
      <c r="B119" s="71" t="s">
        <v>72</v>
      </c>
      <c r="C119" s="68"/>
      <c r="M119" s="69" t="s">
        <v>213</v>
      </c>
      <c r="O119" s="69"/>
    </row>
    <row r="120" spans="1:15" x14ac:dyDescent="0.15">
      <c r="A120" s="70"/>
      <c r="B120" s="71" t="s">
        <v>159</v>
      </c>
      <c r="C120" s="68"/>
      <c r="M120" s="68" t="s">
        <v>174</v>
      </c>
      <c r="O120" s="69"/>
    </row>
    <row r="121" spans="1:15" x14ac:dyDescent="0.15">
      <c r="A121" s="70">
        <f>1+A119</f>
        <v>6</v>
      </c>
      <c r="B121" s="71" t="s">
        <v>86</v>
      </c>
      <c r="C121" s="68"/>
    </row>
    <row r="122" spans="1:15" x14ac:dyDescent="0.15">
      <c r="A122" s="70">
        <f t="shared" si="0"/>
        <v>7</v>
      </c>
      <c r="B122" s="71" t="s">
        <v>87</v>
      </c>
      <c r="C122" s="68"/>
      <c r="M122" s="69" t="s">
        <v>291</v>
      </c>
    </row>
    <row r="123" spans="1:15" x14ac:dyDescent="0.15">
      <c r="A123" s="70">
        <f t="shared" si="0"/>
        <v>8</v>
      </c>
      <c r="B123" s="71" t="s">
        <v>73</v>
      </c>
      <c r="C123" s="68"/>
    </row>
    <row r="124" spans="1:15" x14ac:dyDescent="0.15">
      <c r="A124" s="70">
        <f t="shared" si="0"/>
        <v>9</v>
      </c>
      <c r="B124" s="71" t="s">
        <v>74</v>
      </c>
      <c r="C124" s="68"/>
    </row>
    <row r="125" spans="1:15" x14ac:dyDescent="0.15">
      <c r="A125" s="70">
        <f t="shared" si="0"/>
        <v>10</v>
      </c>
      <c r="B125" s="71" t="s">
        <v>88</v>
      </c>
      <c r="C125" s="68"/>
    </row>
    <row r="126" spans="1:15" x14ac:dyDescent="0.15">
      <c r="A126" s="70">
        <f t="shared" si="0"/>
        <v>11</v>
      </c>
      <c r="B126" s="71" t="s">
        <v>75</v>
      </c>
      <c r="C126" s="68"/>
    </row>
    <row r="127" spans="1:15" x14ac:dyDescent="0.15">
      <c r="A127" s="70">
        <f t="shared" si="0"/>
        <v>12</v>
      </c>
      <c r="B127" s="71" t="s">
        <v>76</v>
      </c>
      <c r="C127" s="68"/>
    </row>
    <row r="128" spans="1:15" x14ac:dyDescent="0.15">
      <c r="A128" s="70">
        <f t="shared" si="0"/>
        <v>13</v>
      </c>
      <c r="B128" s="71" t="s">
        <v>77</v>
      </c>
      <c r="C128" s="68"/>
    </row>
    <row r="129" spans="1:3" x14ac:dyDescent="0.15">
      <c r="A129" s="70">
        <f t="shared" si="0"/>
        <v>14</v>
      </c>
      <c r="B129" s="71" t="s">
        <v>160</v>
      </c>
      <c r="C129" s="68"/>
    </row>
    <row r="130" spans="1:3" x14ac:dyDescent="0.15">
      <c r="A130" s="70">
        <f>1+A129</f>
        <v>15</v>
      </c>
      <c r="B130" s="71" t="s">
        <v>78</v>
      </c>
      <c r="C130" s="68"/>
    </row>
    <row r="131" spans="1:3" x14ac:dyDescent="0.15">
      <c r="A131" s="70">
        <f t="shared" si="0"/>
        <v>16</v>
      </c>
      <c r="B131" s="71" t="s">
        <v>89</v>
      </c>
      <c r="C131" s="68"/>
    </row>
    <row r="132" spans="1:3" x14ac:dyDescent="0.15">
      <c r="A132" s="70">
        <f t="shared" si="0"/>
        <v>17</v>
      </c>
      <c r="B132" s="71" t="s">
        <v>90</v>
      </c>
      <c r="C132" s="68"/>
    </row>
    <row r="133" spans="1:3" x14ac:dyDescent="0.15">
      <c r="A133" s="70">
        <f t="shared" si="0"/>
        <v>18</v>
      </c>
      <c r="B133" s="71" t="s">
        <v>79</v>
      </c>
      <c r="C133" s="68"/>
    </row>
    <row r="134" spans="1:3" x14ac:dyDescent="0.15">
      <c r="A134" s="70">
        <f t="shared" si="0"/>
        <v>19</v>
      </c>
      <c r="B134" s="71" t="s">
        <v>91</v>
      </c>
      <c r="C134" s="68"/>
    </row>
    <row r="135" spans="1:3" x14ac:dyDescent="0.15">
      <c r="A135" s="70">
        <f t="shared" si="0"/>
        <v>20</v>
      </c>
      <c r="B135" s="71" t="s">
        <v>92</v>
      </c>
      <c r="C135" s="68"/>
    </row>
    <row r="136" spans="1:3" x14ac:dyDescent="0.15">
      <c r="A136" s="70">
        <f t="shared" si="0"/>
        <v>21</v>
      </c>
      <c r="B136" s="71" t="s">
        <v>93</v>
      </c>
      <c r="C136" s="68"/>
    </row>
    <row r="137" spans="1:3" x14ac:dyDescent="0.15">
      <c r="A137" s="70">
        <f t="shared" si="0"/>
        <v>22</v>
      </c>
      <c r="B137" s="71" t="s">
        <v>94</v>
      </c>
      <c r="C137" s="68"/>
    </row>
    <row r="138" spans="1:3" x14ac:dyDescent="0.15">
      <c r="A138" s="70">
        <f t="shared" si="0"/>
        <v>23</v>
      </c>
      <c r="B138" s="71" t="s">
        <v>80</v>
      </c>
      <c r="C138" s="68"/>
    </row>
    <row r="139" spans="1:3" x14ac:dyDescent="0.15">
      <c r="A139" s="70">
        <f t="shared" si="0"/>
        <v>24</v>
      </c>
      <c r="B139" s="71" t="s">
        <v>136</v>
      </c>
      <c r="C139" s="68"/>
    </row>
    <row r="140" spans="1:3" x14ac:dyDescent="0.15">
      <c r="A140" s="70">
        <f t="shared" si="0"/>
        <v>25</v>
      </c>
      <c r="B140" s="71" t="s">
        <v>95</v>
      </c>
      <c r="C140" s="68"/>
    </row>
    <row r="141" spans="1:3" x14ac:dyDescent="0.15">
      <c r="A141" s="70">
        <f t="shared" si="0"/>
        <v>26</v>
      </c>
      <c r="B141" s="71" t="s">
        <v>96</v>
      </c>
      <c r="C141" s="68"/>
    </row>
    <row r="142" spans="1:3" x14ac:dyDescent="0.15">
      <c r="A142" s="70">
        <f t="shared" si="0"/>
        <v>27</v>
      </c>
      <c r="B142" s="71" t="s">
        <v>81</v>
      </c>
      <c r="C142" s="68"/>
    </row>
    <row r="143" spans="1:3" x14ac:dyDescent="0.15">
      <c r="A143" s="70">
        <f t="shared" si="0"/>
        <v>28</v>
      </c>
      <c r="B143" s="71" t="s">
        <v>82</v>
      </c>
      <c r="C143" s="68"/>
    </row>
    <row r="144" spans="1:3" x14ac:dyDescent="0.15">
      <c r="A144" s="70">
        <f t="shared" si="0"/>
        <v>29</v>
      </c>
      <c r="B144" s="71" t="s">
        <v>83</v>
      </c>
      <c r="C144" s="68"/>
    </row>
    <row r="145" spans="1:6" x14ac:dyDescent="0.15">
      <c r="B145" s="73"/>
      <c r="C145" s="68"/>
    </row>
    <row r="146" spans="1:6" x14ac:dyDescent="0.15">
      <c r="A146" s="74" t="s">
        <v>98</v>
      </c>
      <c r="B146" s="68" t="s">
        <v>158</v>
      </c>
      <c r="C146" s="68"/>
      <c r="F146" s="68"/>
    </row>
    <row r="147" spans="1:6" x14ac:dyDescent="0.15">
      <c r="B147" s="68" t="s">
        <v>212</v>
      </c>
      <c r="C147" s="68"/>
      <c r="F147" s="68"/>
    </row>
    <row r="148" spans="1:6" x14ac:dyDescent="0.15">
      <c r="B148" s="68" t="s">
        <v>108</v>
      </c>
      <c r="C148" s="68"/>
      <c r="F148" s="68"/>
    </row>
    <row r="149" spans="1:6" x14ac:dyDescent="0.15">
      <c r="B149" s="69" t="s">
        <v>128</v>
      </c>
      <c r="F149" s="68"/>
    </row>
    <row r="150" spans="1:6" x14ac:dyDescent="0.15">
      <c r="B150" s="69" t="s">
        <v>292</v>
      </c>
    </row>
    <row r="151" spans="1:6" x14ac:dyDescent="0.15">
      <c r="B151" s="68" t="s">
        <v>174</v>
      </c>
      <c r="C151" s="68"/>
    </row>
  </sheetData>
  <mergeCells count="144">
    <mergeCell ref="N108:O108"/>
    <mergeCell ref="N4:O5"/>
    <mergeCell ref="A1:B1"/>
    <mergeCell ref="E2:I2"/>
    <mergeCell ref="A3:A4"/>
    <mergeCell ref="E4:I5"/>
    <mergeCell ref="O84:O85"/>
    <mergeCell ref="N98:N99"/>
    <mergeCell ref="M98:M99"/>
    <mergeCell ref="N107:O107"/>
    <mergeCell ref="K9:K12"/>
    <mergeCell ref="H10:H11"/>
    <mergeCell ref="I10:I11"/>
    <mergeCell ref="L10:L11"/>
    <mergeCell ref="M10:M11"/>
    <mergeCell ref="A11:A12"/>
    <mergeCell ref="A5:A6"/>
    <mergeCell ref="A7:A8"/>
    <mergeCell ref="B7:B8"/>
    <mergeCell ref="E7:F7"/>
    <mergeCell ref="K4:M5"/>
    <mergeCell ref="B11:B12"/>
    <mergeCell ref="A13:A14"/>
    <mergeCell ref="B13:B23"/>
    <mergeCell ref="F13:F14"/>
    <mergeCell ref="G13:G14"/>
    <mergeCell ref="J13:J14"/>
    <mergeCell ref="C11:C12"/>
    <mergeCell ref="C13:C23"/>
    <mergeCell ref="F9:F12"/>
    <mergeCell ref="G9:G12"/>
    <mergeCell ref="O19:O23"/>
    <mergeCell ref="A24:A25"/>
    <mergeCell ref="B24:B28"/>
    <mergeCell ref="E27:F27"/>
    <mergeCell ref="E28:F33"/>
    <mergeCell ref="G28:G33"/>
    <mergeCell ref="K28:K33"/>
    <mergeCell ref="A29:A30"/>
    <mergeCell ref="K13:K14"/>
    <mergeCell ref="F16:F18"/>
    <mergeCell ref="G16:G18"/>
    <mergeCell ref="K16:K18"/>
    <mergeCell ref="E19:F23"/>
    <mergeCell ref="K19:K23"/>
    <mergeCell ref="B10:C10"/>
    <mergeCell ref="C24:C28"/>
    <mergeCell ref="E37:F40"/>
    <mergeCell ref="G37:G40"/>
    <mergeCell ref="K37:K40"/>
    <mergeCell ref="E41:F44"/>
    <mergeCell ref="G41:G44"/>
    <mergeCell ref="K41:K44"/>
    <mergeCell ref="H42:H43"/>
    <mergeCell ref="I42:I43"/>
    <mergeCell ref="E34:F36"/>
    <mergeCell ref="G34:G36"/>
    <mergeCell ref="K34:K36"/>
    <mergeCell ref="L42:L43"/>
    <mergeCell ref="M42:M43"/>
    <mergeCell ref="E45:F47"/>
    <mergeCell ref="G45:G47"/>
    <mergeCell ref="K45:K47"/>
    <mergeCell ref="E51:F51"/>
    <mergeCell ref="E52:F55"/>
    <mergeCell ref="G52:G55"/>
    <mergeCell ref="K52:K55"/>
    <mergeCell ref="E56:F59"/>
    <mergeCell ref="G56:G59"/>
    <mergeCell ref="K56:K59"/>
    <mergeCell ref="A59:A60"/>
    <mergeCell ref="B59:B70"/>
    <mergeCell ref="E60:F62"/>
    <mergeCell ref="G60:G62"/>
    <mergeCell ref="K60:K62"/>
    <mergeCell ref="F63:F64"/>
    <mergeCell ref="G63:G64"/>
    <mergeCell ref="J63:J64"/>
    <mergeCell ref="K63:K64"/>
    <mergeCell ref="E65:E66"/>
    <mergeCell ref="F65:F67"/>
    <mergeCell ref="G65:G67"/>
    <mergeCell ref="K65:K67"/>
    <mergeCell ref="C59:C70"/>
    <mergeCell ref="C53:C58"/>
    <mergeCell ref="E71:F71"/>
    <mergeCell ref="E72:F76"/>
    <mergeCell ref="G72:G76"/>
    <mergeCell ref="K72:K76"/>
    <mergeCell ref="E77:F79"/>
    <mergeCell ref="G77:G79"/>
    <mergeCell ref="K77:K79"/>
    <mergeCell ref="B78:B84"/>
    <mergeCell ref="C71:C77"/>
    <mergeCell ref="O94:O95"/>
    <mergeCell ref="A100:B100"/>
    <mergeCell ref="A101:B101"/>
    <mergeCell ref="A102:B102"/>
    <mergeCell ref="A103:B103"/>
    <mergeCell ref="A2:C2"/>
    <mergeCell ref="B3:C4"/>
    <mergeCell ref="B5:C6"/>
    <mergeCell ref="C7:C8"/>
    <mergeCell ref="E92:E93"/>
    <mergeCell ref="F92:F93"/>
    <mergeCell ref="G92:G93"/>
    <mergeCell ref="J92:J93"/>
    <mergeCell ref="K92:K93"/>
    <mergeCell ref="E94:E95"/>
    <mergeCell ref="F94:F95"/>
    <mergeCell ref="G94:G95"/>
    <mergeCell ref="J94:J95"/>
    <mergeCell ref="K94:K95"/>
    <mergeCell ref="A85:A86"/>
    <mergeCell ref="F86:F88"/>
    <mergeCell ref="O11:O12"/>
    <mergeCell ref="O32:O33"/>
    <mergeCell ref="K80:K82"/>
    <mergeCell ref="B85:B91"/>
    <mergeCell ref="B92:B95"/>
    <mergeCell ref="A50:A52"/>
    <mergeCell ref="B29:B30"/>
    <mergeCell ref="A33:A34"/>
    <mergeCell ref="B33:B34"/>
    <mergeCell ref="A37:A38"/>
    <mergeCell ref="C29:C30"/>
    <mergeCell ref="C33:C34"/>
    <mergeCell ref="B50:C52"/>
    <mergeCell ref="A71:A72"/>
    <mergeCell ref="B71:B77"/>
    <mergeCell ref="A53:A54"/>
    <mergeCell ref="B53:B58"/>
    <mergeCell ref="G86:G88"/>
    <mergeCell ref="K86:K88"/>
    <mergeCell ref="G89:G91"/>
    <mergeCell ref="K89:K91"/>
    <mergeCell ref="C85:C91"/>
    <mergeCell ref="C78:C84"/>
    <mergeCell ref="E80:F82"/>
    <mergeCell ref="G80:G82"/>
    <mergeCell ref="C92:C95"/>
    <mergeCell ref="E83:F85"/>
    <mergeCell ref="G83:G85"/>
    <mergeCell ref="K83:K85"/>
  </mergeCells>
  <phoneticPr fontId="2"/>
  <conditionalFormatting sqref="K19:K23">
    <cfRule type="cellIs" dxfId="1" priority="1" stopIfTrue="1" operator="equal">
      <formula>"あり"</formula>
    </cfRule>
  </conditionalFormatting>
  <dataValidations count="7">
    <dataValidation type="list" allowBlank="1" showInputMessage="1" showErrorMessage="1" sqref="B5" xr:uid="{82210420-AE59-4727-90AD-AAFD66896F64}">
      <formula1>$B$115:$B$144</formula1>
    </dataValidation>
    <dataValidation type="list" allowBlank="1" showInputMessage="1" showErrorMessage="1" sqref="A107 A105 A101:A103" xr:uid="{66FE1F7D-0153-48A5-8305-E46C71CF6B9D}">
      <formula1>$B$146:$B$152</formula1>
    </dataValidation>
    <dataValidation type="list" allowBlank="1" showInputMessage="1" showErrorMessage="1" sqref="K100 K97:K98" xr:uid="{A67D37E5-5B97-4F07-9FCF-879E9A4741E0}">
      <formula1>$K$116:$K$117</formula1>
    </dataValidation>
    <dataValidation type="list" allowBlank="1" showInputMessage="1" showErrorMessage="1" sqref="K28:K47 K72:K95 K9:K23 K52:K67" xr:uid="{8F44AC6E-818D-42D8-A359-C6C552CD807B}">
      <formula1>$K$115:$K$117</formula1>
    </dataValidation>
    <dataValidation type="list" allowBlank="1" showInputMessage="1" showErrorMessage="1" sqref="N114" xr:uid="{60B2C7E9-73F2-476E-BBA5-31FE270E6A33}">
      <formula1>$N$118:$N$119</formula1>
    </dataValidation>
    <dataValidation type="list" allowBlank="1" showInputMessage="1" showErrorMessage="1" sqref="N103:N105 N111:N113" xr:uid="{2AFE6F86-45AB-4757-BE27-6E0A7AC4FA7A}">
      <formula1>$N$110:$N$111</formula1>
    </dataValidation>
    <dataValidation type="list" allowBlank="1" showInputMessage="1" showErrorMessage="1" sqref="M103:M105 M111:M113" xr:uid="{F7860A97-8363-47D1-89C3-9DCAF6F6ABF2}">
      <formula1>$M$115:$M$122</formula1>
    </dataValidation>
  </dataValidations>
  <printOptions horizontalCentered="1"/>
  <pageMargins left="0.59055118110236227" right="0.19685039370078741" top="0.19685039370078741" bottom="0.19685039370078741" header="0.19685039370078741" footer="0.19685039370078741"/>
  <pageSetup paperSize="8" scale="40" orientation="landscape"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A0CB1-BCD2-4E3F-9390-04ADE7F68E20}">
  <sheetPr codeName="Sheet5">
    <tabColor rgb="FFFFFF00"/>
    <pageSetUpPr fitToPage="1"/>
  </sheetPr>
  <dimension ref="A1:N151"/>
  <sheetViews>
    <sheetView view="pageBreakPreview" zoomScale="75" zoomScaleNormal="60" zoomScaleSheetLayoutView="75" workbookViewId="0">
      <selection activeCell="A2" sqref="A2:B2"/>
    </sheetView>
  </sheetViews>
  <sheetFormatPr defaultRowHeight="14.25" x14ac:dyDescent="0.15"/>
  <cols>
    <col min="1" max="1" width="14.625" style="69" customWidth="1"/>
    <col min="2" max="2" width="45.625" style="69" customWidth="1"/>
    <col min="3" max="3" width="2.625" style="1" customWidth="1"/>
    <col min="4" max="4" width="3.125" style="69" customWidth="1"/>
    <col min="5" max="5" width="16.625" style="69" customWidth="1"/>
    <col min="6" max="6" width="26.625" style="1" customWidth="1"/>
    <col min="7" max="7" width="63.625" style="1" customWidth="1"/>
    <col min="8" max="8" width="12.625" style="69" customWidth="1"/>
    <col min="9" max="9" width="5.25" style="102" customWidth="1"/>
    <col min="10" max="10" width="16.625" style="1" customWidth="1"/>
    <col min="11" max="11" width="12.625" style="69" customWidth="1"/>
    <col min="12" max="12" width="75.625" style="69" customWidth="1"/>
    <col min="13" max="13" width="110.625" style="1" customWidth="1"/>
    <col min="14" max="16384" width="9" style="1"/>
  </cols>
  <sheetData>
    <row r="1" spans="1:14" ht="27" customHeight="1" thickBot="1" x14ac:dyDescent="0.2">
      <c r="A1" s="409" t="s">
        <v>180</v>
      </c>
      <c r="B1" s="409"/>
      <c r="C1" s="69"/>
      <c r="F1" s="69"/>
      <c r="G1" s="69"/>
      <c r="J1" s="69"/>
      <c r="L1" s="193"/>
      <c r="M1" s="352" t="s">
        <v>176</v>
      </c>
      <c r="N1" s="2"/>
    </row>
    <row r="2" spans="1:14" ht="35.1" customHeight="1" thickBot="1" x14ac:dyDescent="0.2">
      <c r="A2" s="697" t="s">
        <v>157</v>
      </c>
      <c r="B2" s="698"/>
      <c r="C2" s="69"/>
      <c r="D2" s="412" t="s">
        <v>0</v>
      </c>
      <c r="E2" s="413"/>
      <c r="F2" s="413"/>
      <c r="G2" s="413"/>
      <c r="H2" s="413"/>
      <c r="I2" s="170"/>
      <c r="J2" s="69"/>
      <c r="L2" s="193"/>
      <c r="M2" s="74"/>
      <c r="N2" s="2"/>
    </row>
    <row r="3" spans="1:14" ht="20.100000000000001" customHeight="1" thickBot="1" x14ac:dyDescent="0.2">
      <c r="A3" s="414" t="s">
        <v>60</v>
      </c>
      <c r="B3" s="416"/>
      <c r="C3" s="69"/>
      <c r="F3" s="69"/>
      <c r="G3" s="69"/>
      <c r="J3" s="69"/>
      <c r="L3" s="193"/>
      <c r="M3" s="74"/>
      <c r="N3" s="2"/>
    </row>
    <row r="4" spans="1:14" ht="15" thickTop="1" x14ac:dyDescent="0.15">
      <c r="A4" s="415"/>
      <c r="B4" s="417"/>
      <c r="D4" s="418" t="s">
        <v>62</v>
      </c>
      <c r="E4" s="419"/>
      <c r="F4" s="419"/>
      <c r="G4" s="419"/>
      <c r="H4" s="420"/>
      <c r="J4" s="395" t="s">
        <v>149</v>
      </c>
      <c r="K4" s="396"/>
      <c r="L4" s="396"/>
      <c r="M4" s="397"/>
    </row>
    <row r="5" spans="1:14" ht="14.25" customHeight="1" thickBot="1" x14ac:dyDescent="0.2">
      <c r="A5" s="401" t="s">
        <v>215</v>
      </c>
      <c r="B5" s="403"/>
      <c r="D5" s="421"/>
      <c r="E5" s="422"/>
      <c r="F5" s="422"/>
      <c r="G5" s="422"/>
      <c r="H5" s="423"/>
      <c r="J5" s="398"/>
      <c r="K5" s="399"/>
      <c r="L5" s="399"/>
      <c r="M5" s="400"/>
    </row>
    <row r="6" spans="1:14" ht="16.5" customHeight="1" thickTop="1" x14ac:dyDescent="0.15">
      <c r="A6" s="402"/>
      <c r="B6" s="404"/>
      <c r="D6" s="42" t="s">
        <v>1</v>
      </c>
      <c r="E6" s="43"/>
      <c r="F6" s="43"/>
      <c r="G6" s="43"/>
      <c r="H6" s="43"/>
    </row>
    <row r="7" spans="1:14" ht="16.5" customHeight="1" x14ac:dyDescent="0.15">
      <c r="A7" s="401" t="s">
        <v>59</v>
      </c>
      <c r="B7" s="406" t="s">
        <v>157</v>
      </c>
      <c r="D7" s="408" t="s">
        <v>2</v>
      </c>
      <c r="E7" s="408"/>
      <c r="F7" s="44" t="s">
        <v>3</v>
      </c>
      <c r="G7" s="44" t="s">
        <v>4</v>
      </c>
      <c r="H7" s="44" t="s">
        <v>5</v>
      </c>
      <c r="J7" s="24" t="s">
        <v>63</v>
      </c>
      <c r="K7" s="44" t="s">
        <v>5</v>
      </c>
      <c r="L7" s="49" t="s">
        <v>152</v>
      </c>
      <c r="M7" s="44" t="s">
        <v>61</v>
      </c>
    </row>
    <row r="8" spans="1:14" ht="16.5" customHeight="1" x14ac:dyDescent="0.15">
      <c r="A8" s="405"/>
      <c r="B8" s="407"/>
      <c r="D8" s="45" t="s">
        <v>6</v>
      </c>
      <c r="E8" s="46"/>
      <c r="F8" s="47"/>
      <c r="G8" s="47"/>
      <c r="H8" s="48"/>
      <c r="J8" s="25" t="s">
        <v>64</v>
      </c>
      <c r="K8" s="49" t="s">
        <v>132</v>
      </c>
      <c r="L8" s="47"/>
      <c r="M8" s="26"/>
    </row>
    <row r="9" spans="1:14" ht="33" customHeight="1" x14ac:dyDescent="0.15">
      <c r="A9" s="189" t="s">
        <v>178</v>
      </c>
      <c r="B9" s="231" t="s">
        <v>179</v>
      </c>
      <c r="C9" s="27"/>
      <c r="D9" s="135"/>
      <c r="E9" s="426" t="s">
        <v>8</v>
      </c>
      <c r="F9" s="427" t="s">
        <v>9</v>
      </c>
      <c r="G9" s="40" t="s">
        <v>161</v>
      </c>
      <c r="H9" s="88">
        <f>1*2</f>
        <v>2</v>
      </c>
      <c r="I9" s="171"/>
      <c r="J9" s="429" t="s">
        <v>17</v>
      </c>
      <c r="K9" s="88">
        <v>2</v>
      </c>
      <c r="L9" s="168"/>
      <c r="M9" s="431" t="s">
        <v>153</v>
      </c>
    </row>
    <row r="10" spans="1:14" ht="30" customHeight="1" x14ac:dyDescent="0.15">
      <c r="A10" s="424" t="s">
        <v>225</v>
      </c>
      <c r="B10" s="425"/>
      <c r="C10" s="27"/>
      <c r="D10" s="135"/>
      <c r="E10" s="426"/>
      <c r="F10" s="427"/>
      <c r="G10" s="435" t="s">
        <v>162</v>
      </c>
      <c r="H10" s="443">
        <f>0*2</f>
        <v>0</v>
      </c>
      <c r="I10" s="171" t="s">
        <v>7</v>
      </c>
      <c r="J10" s="429"/>
      <c r="K10" s="442">
        <v>0</v>
      </c>
      <c r="L10" s="445"/>
      <c r="M10" s="432"/>
    </row>
    <row r="11" spans="1:14" ht="33" customHeight="1" x14ac:dyDescent="0.15">
      <c r="A11" s="401" t="s">
        <v>216</v>
      </c>
      <c r="B11" s="446"/>
      <c r="D11" s="135"/>
      <c r="E11" s="426"/>
      <c r="F11" s="427"/>
      <c r="G11" s="436"/>
      <c r="H11" s="444"/>
      <c r="I11" s="171"/>
      <c r="J11" s="429"/>
      <c r="K11" s="442"/>
      <c r="L11" s="445"/>
      <c r="M11" s="432"/>
    </row>
    <row r="12" spans="1:14" ht="33" customHeight="1" x14ac:dyDescent="0.15">
      <c r="A12" s="405"/>
      <c r="B12" s="447"/>
      <c r="D12" s="135"/>
      <c r="E12" s="426"/>
      <c r="F12" s="428"/>
      <c r="G12" s="41" t="s">
        <v>163</v>
      </c>
      <c r="H12" s="89">
        <f>-1*2</f>
        <v>-2</v>
      </c>
      <c r="I12" s="172"/>
      <c r="J12" s="430"/>
      <c r="K12" s="89">
        <v>-2</v>
      </c>
      <c r="L12" s="194"/>
      <c r="M12" s="433"/>
    </row>
    <row r="13" spans="1:14" ht="18" customHeight="1" x14ac:dyDescent="0.15">
      <c r="A13" s="401" t="s">
        <v>49</v>
      </c>
      <c r="B13" s="437"/>
      <c r="D13" s="135"/>
      <c r="E13" s="426" t="s">
        <v>11</v>
      </c>
      <c r="F13" s="428" t="s">
        <v>12</v>
      </c>
      <c r="G13" s="138" t="s">
        <v>150</v>
      </c>
      <c r="H13" s="90" t="s">
        <v>44</v>
      </c>
      <c r="I13" s="434" t="s">
        <v>7</v>
      </c>
      <c r="J13" s="429" t="s">
        <v>17</v>
      </c>
      <c r="K13" s="90" t="s">
        <v>44</v>
      </c>
      <c r="L13" s="138"/>
      <c r="M13" s="244"/>
    </row>
    <row r="14" spans="1:14" ht="18" customHeight="1" x14ac:dyDescent="0.15">
      <c r="A14" s="448"/>
      <c r="B14" s="438"/>
      <c r="D14" s="147"/>
      <c r="E14" s="426"/>
      <c r="F14" s="428"/>
      <c r="G14" s="140" t="s">
        <v>151</v>
      </c>
      <c r="H14" s="91" t="s">
        <v>44</v>
      </c>
      <c r="I14" s="434"/>
      <c r="J14" s="429"/>
      <c r="K14" s="91" t="s">
        <v>44</v>
      </c>
      <c r="L14" s="140"/>
      <c r="M14" s="243"/>
    </row>
    <row r="15" spans="1:14" ht="18" customHeight="1" x14ac:dyDescent="0.15">
      <c r="A15" s="53"/>
      <c r="B15" s="438"/>
      <c r="D15" s="149" t="s">
        <v>13</v>
      </c>
      <c r="E15" s="150"/>
      <c r="F15" s="133"/>
      <c r="G15" s="3"/>
      <c r="H15" s="75"/>
      <c r="I15" s="170"/>
      <c r="J15" s="18"/>
      <c r="K15" s="75"/>
      <c r="L15" s="195"/>
      <c r="M15" s="26"/>
    </row>
    <row r="16" spans="1:14" ht="18" customHeight="1" x14ac:dyDescent="0.15">
      <c r="A16" s="53"/>
      <c r="B16" s="438"/>
      <c r="D16" s="135"/>
      <c r="E16" s="426" t="s">
        <v>14</v>
      </c>
      <c r="F16" s="427" t="s">
        <v>15</v>
      </c>
      <c r="G16" s="138" t="s">
        <v>16</v>
      </c>
      <c r="H16" s="88">
        <f>1*2</f>
        <v>2</v>
      </c>
      <c r="I16" s="171"/>
      <c r="J16" s="429" t="s">
        <v>17</v>
      </c>
      <c r="K16" s="88">
        <v>2</v>
      </c>
      <c r="L16" s="138"/>
      <c r="M16" s="13"/>
    </row>
    <row r="17" spans="1:14" ht="18" customHeight="1" x14ac:dyDescent="0.15">
      <c r="A17" s="53"/>
      <c r="B17" s="438"/>
      <c r="D17" s="135"/>
      <c r="E17" s="426"/>
      <c r="F17" s="427"/>
      <c r="G17" s="139" t="s">
        <v>185</v>
      </c>
      <c r="H17" s="112">
        <f>0.5*2</f>
        <v>1</v>
      </c>
      <c r="I17" s="171" t="s">
        <v>7</v>
      </c>
      <c r="J17" s="429"/>
      <c r="K17" s="112">
        <v>1</v>
      </c>
      <c r="L17" s="139"/>
      <c r="M17" s="10"/>
    </row>
    <row r="18" spans="1:14" ht="18" customHeight="1" x14ac:dyDescent="0.15">
      <c r="A18" s="53"/>
      <c r="B18" s="438"/>
      <c r="D18" s="147"/>
      <c r="E18" s="426"/>
      <c r="F18" s="427"/>
      <c r="G18" s="140" t="s">
        <v>18</v>
      </c>
      <c r="H18" s="113">
        <f>0*2</f>
        <v>0</v>
      </c>
      <c r="I18" s="172"/>
      <c r="J18" s="430"/>
      <c r="K18" s="113">
        <v>0</v>
      </c>
      <c r="L18" s="140"/>
      <c r="M18" s="11"/>
    </row>
    <row r="19" spans="1:14" ht="30" customHeight="1" x14ac:dyDescent="0.15">
      <c r="A19" s="53"/>
      <c r="B19" s="438"/>
      <c r="D19" s="691" t="s">
        <v>19</v>
      </c>
      <c r="E19" s="692"/>
      <c r="F19" s="134"/>
      <c r="G19" s="141" t="s">
        <v>186</v>
      </c>
      <c r="H19" s="114">
        <v>5</v>
      </c>
      <c r="I19" s="171"/>
      <c r="J19" s="459" t="s">
        <v>17</v>
      </c>
      <c r="K19" s="114">
        <v>5</v>
      </c>
      <c r="L19" s="141"/>
      <c r="M19" s="440" t="s">
        <v>43</v>
      </c>
      <c r="N19" s="28" t="s">
        <v>138</v>
      </c>
    </row>
    <row r="20" spans="1:14" ht="30" customHeight="1" x14ac:dyDescent="0.15">
      <c r="A20" s="53"/>
      <c r="B20" s="438"/>
      <c r="D20" s="693"/>
      <c r="E20" s="694"/>
      <c r="F20" s="135" t="s">
        <v>20</v>
      </c>
      <c r="G20" s="142" t="s">
        <v>187</v>
      </c>
      <c r="H20" s="115">
        <v>4</v>
      </c>
      <c r="I20" s="171"/>
      <c r="J20" s="460"/>
      <c r="K20" s="115">
        <v>4</v>
      </c>
      <c r="L20" s="142"/>
      <c r="M20" s="440"/>
      <c r="N20" s="28"/>
    </row>
    <row r="21" spans="1:14" ht="30" customHeight="1" x14ac:dyDescent="0.15">
      <c r="A21" s="53"/>
      <c r="B21" s="438"/>
      <c r="D21" s="693"/>
      <c r="E21" s="694"/>
      <c r="F21" s="137" t="s">
        <v>21</v>
      </c>
      <c r="G21" s="142" t="s">
        <v>188</v>
      </c>
      <c r="H21" s="115">
        <v>3</v>
      </c>
      <c r="I21" s="171" t="s">
        <v>7</v>
      </c>
      <c r="J21" s="460"/>
      <c r="K21" s="115">
        <v>3</v>
      </c>
      <c r="L21" s="142"/>
      <c r="M21" s="440"/>
      <c r="N21" s="28" t="s">
        <v>139</v>
      </c>
    </row>
    <row r="22" spans="1:14" ht="30" customHeight="1" x14ac:dyDescent="0.15">
      <c r="A22" s="53"/>
      <c r="B22" s="438"/>
      <c r="D22" s="693"/>
      <c r="E22" s="694"/>
      <c r="F22" s="102" t="s">
        <v>22</v>
      </c>
      <c r="G22" s="142" t="s">
        <v>189</v>
      </c>
      <c r="H22" s="115">
        <v>2</v>
      </c>
      <c r="I22" s="171"/>
      <c r="J22" s="460"/>
      <c r="K22" s="115">
        <v>2</v>
      </c>
      <c r="L22" s="142"/>
      <c r="M22" s="440"/>
      <c r="N22" s="28"/>
    </row>
    <row r="23" spans="1:14" ht="30" customHeight="1" x14ac:dyDescent="0.15">
      <c r="A23" s="53"/>
      <c r="B23" s="439"/>
      <c r="D23" s="695"/>
      <c r="E23" s="696"/>
      <c r="F23" s="136"/>
      <c r="G23" s="143" t="s">
        <v>190</v>
      </c>
      <c r="H23" s="116">
        <v>1</v>
      </c>
      <c r="I23" s="172"/>
      <c r="J23" s="461"/>
      <c r="K23" s="116">
        <v>1</v>
      </c>
      <c r="L23" s="143"/>
      <c r="M23" s="441"/>
    </row>
    <row r="24" spans="1:14" ht="16.5" customHeight="1" x14ac:dyDescent="0.15">
      <c r="A24" s="401" t="s">
        <v>50</v>
      </c>
      <c r="B24" s="538"/>
      <c r="D24" s="151"/>
      <c r="E24" s="151"/>
      <c r="F24" s="29"/>
      <c r="G24" s="5" t="s">
        <v>23</v>
      </c>
      <c r="H24" s="93">
        <f>H9+H16+H19</f>
        <v>9</v>
      </c>
      <c r="J24" s="18"/>
      <c r="K24" s="76">
        <f>K9+K16+K19</f>
        <v>9</v>
      </c>
      <c r="L24" s="43"/>
      <c r="M24" s="18"/>
    </row>
    <row r="25" spans="1:14" ht="16.5" customHeight="1" x14ac:dyDescent="0.15">
      <c r="A25" s="448"/>
      <c r="B25" s="539"/>
      <c r="F25" s="30"/>
      <c r="H25" s="94"/>
      <c r="J25" s="18"/>
      <c r="K25" s="77"/>
      <c r="L25" s="43"/>
      <c r="M25" s="18"/>
    </row>
    <row r="26" spans="1:14" ht="16.5" customHeight="1" x14ac:dyDescent="0.15">
      <c r="A26" s="53"/>
      <c r="B26" s="539"/>
      <c r="D26" s="315" t="s">
        <v>24</v>
      </c>
      <c r="E26" s="152"/>
      <c r="F26" s="20"/>
      <c r="G26" s="20"/>
      <c r="H26" s="95"/>
      <c r="J26" s="18"/>
      <c r="K26" s="78"/>
      <c r="L26" s="43"/>
      <c r="M26" s="18"/>
    </row>
    <row r="27" spans="1:14" ht="16.5" customHeight="1" x14ac:dyDescent="0.15">
      <c r="A27" s="55"/>
      <c r="B27" s="539"/>
      <c r="D27" s="449" t="s">
        <v>2</v>
      </c>
      <c r="E27" s="449"/>
      <c r="F27" s="19" t="s">
        <v>3</v>
      </c>
      <c r="G27" s="19" t="s">
        <v>4</v>
      </c>
      <c r="H27" s="96" t="s">
        <v>5</v>
      </c>
      <c r="J27" s="18"/>
      <c r="K27" s="79" t="s">
        <v>5</v>
      </c>
      <c r="L27" s="49" t="s">
        <v>152</v>
      </c>
      <c r="M27" s="12" t="s">
        <v>61</v>
      </c>
    </row>
    <row r="28" spans="1:14" ht="16.5" customHeight="1" x14ac:dyDescent="0.15">
      <c r="A28" s="55"/>
      <c r="B28" s="540"/>
      <c r="D28" s="427" t="s">
        <v>191</v>
      </c>
      <c r="E28" s="427"/>
      <c r="F28" s="450" t="s">
        <v>170</v>
      </c>
      <c r="G28" s="144" t="s">
        <v>25</v>
      </c>
      <c r="H28" s="97">
        <f>1*2</f>
        <v>2</v>
      </c>
      <c r="I28" s="171"/>
      <c r="J28" s="451" t="s">
        <v>17</v>
      </c>
      <c r="K28" s="80">
        <v>2</v>
      </c>
      <c r="L28" s="196"/>
      <c r="M28" s="431" t="s">
        <v>166</v>
      </c>
    </row>
    <row r="29" spans="1:14" ht="16.5" customHeight="1" x14ac:dyDescent="0.15">
      <c r="A29" s="401" t="s">
        <v>217</v>
      </c>
      <c r="B29" s="530"/>
      <c r="D29" s="427"/>
      <c r="E29" s="427"/>
      <c r="F29" s="450"/>
      <c r="G29" s="145"/>
      <c r="H29" s="129"/>
      <c r="I29" s="171"/>
      <c r="J29" s="451"/>
      <c r="K29" s="131"/>
      <c r="L29" s="197"/>
      <c r="M29" s="452"/>
    </row>
    <row r="30" spans="1:14" ht="16.5" customHeight="1" x14ac:dyDescent="0.15">
      <c r="A30" s="448"/>
      <c r="B30" s="530"/>
      <c r="D30" s="427"/>
      <c r="E30" s="427"/>
      <c r="F30" s="450"/>
      <c r="G30" s="146" t="s">
        <v>26</v>
      </c>
      <c r="H30" s="130">
        <f>0.5*2</f>
        <v>1</v>
      </c>
      <c r="I30" s="171" t="s">
        <v>7</v>
      </c>
      <c r="J30" s="451"/>
      <c r="K30" s="132">
        <v>1</v>
      </c>
      <c r="L30" s="198"/>
      <c r="M30" s="452"/>
    </row>
    <row r="31" spans="1:14" ht="16.5" customHeight="1" x14ac:dyDescent="0.15">
      <c r="A31" s="53"/>
      <c r="B31" s="56"/>
      <c r="D31" s="427"/>
      <c r="E31" s="427"/>
      <c r="F31" s="450"/>
      <c r="G31" s="145"/>
      <c r="H31" s="129"/>
      <c r="I31" s="171"/>
      <c r="J31" s="451"/>
      <c r="K31" s="131"/>
      <c r="L31" s="197"/>
      <c r="M31" s="10"/>
    </row>
    <row r="32" spans="1:14" ht="16.5" customHeight="1" x14ac:dyDescent="0.15">
      <c r="A32" s="57"/>
      <c r="B32" s="58"/>
      <c r="D32" s="427"/>
      <c r="E32" s="427"/>
      <c r="F32" s="450"/>
      <c r="G32" s="146" t="s">
        <v>27</v>
      </c>
      <c r="H32" s="130">
        <f>0*2</f>
        <v>0</v>
      </c>
      <c r="I32" s="171"/>
      <c r="J32" s="451"/>
      <c r="K32" s="132">
        <v>0</v>
      </c>
      <c r="L32" s="198"/>
      <c r="M32" s="10"/>
    </row>
    <row r="33" spans="1:13" ht="16.5" customHeight="1" x14ac:dyDescent="0.15">
      <c r="A33" s="541" t="s">
        <v>218</v>
      </c>
      <c r="B33" s="531"/>
      <c r="D33" s="427"/>
      <c r="E33" s="427"/>
      <c r="F33" s="450"/>
      <c r="G33" s="147"/>
      <c r="H33" s="98"/>
      <c r="I33" s="172"/>
      <c r="J33" s="451"/>
      <c r="K33" s="81"/>
      <c r="L33" s="199"/>
      <c r="M33" s="10"/>
    </row>
    <row r="34" spans="1:13" ht="21" customHeight="1" x14ac:dyDescent="0.15">
      <c r="A34" s="542"/>
      <c r="B34" s="531"/>
      <c r="D34" s="427" t="s">
        <v>193</v>
      </c>
      <c r="E34" s="427"/>
      <c r="F34" s="462" t="s">
        <v>111</v>
      </c>
      <c r="G34" s="138" t="s">
        <v>57</v>
      </c>
      <c r="H34" s="114">
        <f>2*2</f>
        <v>4</v>
      </c>
      <c r="I34" s="173"/>
      <c r="J34" s="429" t="s">
        <v>17</v>
      </c>
      <c r="K34" s="117">
        <v>4</v>
      </c>
      <c r="L34" s="200"/>
      <c r="M34" s="465" t="s">
        <v>169</v>
      </c>
    </row>
    <row r="35" spans="1:13" ht="21" customHeight="1" x14ac:dyDescent="0.15">
      <c r="A35" s="190" t="s">
        <v>214</v>
      </c>
      <c r="B35" s="186"/>
      <c r="D35" s="427"/>
      <c r="E35" s="427"/>
      <c r="F35" s="463"/>
      <c r="G35" s="139" t="s">
        <v>57</v>
      </c>
      <c r="H35" s="115">
        <f>1*2</f>
        <v>2</v>
      </c>
      <c r="I35" s="173" t="s">
        <v>7</v>
      </c>
      <c r="J35" s="429"/>
      <c r="K35" s="118">
        <v>2</v>
      </c>
      <c r="L35" s="201"/>
      <c r="M35" s="463"/>
    </row>
    <row r="36" spans="1:13" ht="21" customHeight="1" x14ac:dyDescent="0.15">
      <c r="A36" s="185"/>
      <c r="B36" s="58"/>
      <c r="D36" s="427"/>
      <c r="E36" s="427"/>
      <c r="F36" s="464"/>
      <c r="G36" s="140" t="s">
        <v>127</v>
      </c>
      <c r="H36" s="116">
        <f>0*2</f>
        <v>0</v>
      </c>
      <c r="I36" s="174"/>
      <c r="J36" s="429"/>
      <c r="K36" s="119">
        <v>0</v>
      </c>
      <c r="L36" s="202"/>
      <c r="M36" s="464"/>
    </row>
    <row r="37" spans="1:13" ht="18" customHeight="1" x14ac:dyDescent="0.15">
      <c r="A37" s="401" t="s">
        <v>52</v>
      </c>
      <c r="B37" s="59"/>
      <c r="D37" s="466" t="s">
        <v>28</v>
      </c>
      <c r="E37" s="467"/>
      <c r="F37" s="472" t="s">
        <v>117</v>
      </c>
      <c r="G37" s="120" t="s">
        <v>116</v>
      </c>
      <c r="H37" s="121" t="s">
        <v>44</v>
      </c>
      <c r="I37" s="173"/>
      <c r="J37" s="459" t="s">
        <v>17</v>
      </c>
      <c r="K37" s="126" t="s">
        <v>44</v>
      </c>
      <c r="L37" s="200"/>
      <c r="M37" s="10"/>
    </row>
    <row r="38" spans="1:13" ht="18" customHeight="1" x14ac:dyDescent="0.15">
      <c r="A38" s="448"/>
      <c r="B38" s="37"/>
      <c r="D38" s="468"/>
      <c r="E38" s="469"/>
      <c r="F38" s="473"/>
      <c r="G38" s="122" t="s">
        <v>119</v>
      </c>
      <c r="H38" s="123" t="s">
        <v>44</v>
      </c>
      <c r="I38" s="173" t="s">
        <v>7</v>
      </c>
      <c r="J38" s="475"/>
      <c r="K38" s="127" t="s">
        <v>44</v>
      </c>
      <c r="L38" s="203"/>
      <c r="M38" s="10"/>
    </row>
    <row r="39" spans="1:13" ht="18" customHeight="1" x14ac:dyDescent="0.15">
      <c r="A39" s="53"/>
      <c r="B39" s="37"/>
      <c r="D39" s="468"/>
      <c r="E39" s="469"/>
      <c r="F39" s="473"/>
      <c r="G39" s="122" t="s">
        <v>120</v>
      </c>
      <c r="H39" s="123" t="s">
        <v>44</v>
      </c>
      <c r="I39" s="175"/>
      <c r="J39" s="475"/>
      <c r="K39" s="127" t="s">
        <v>44</v>
      </c>
      <c r="L39" s="203"/>
      <c r="M39" s="10"/>
    </row>
    <row r="40" spans="1:13" ht="18" customHeight="1" x14ac:dyDescent="0.15">
      <c r="A40" s="55"/>
      <c r="B40" s="37"/>
      <c r="D40" s="470"/>
      <c r="E40" s="471"/>
      <c r="F40" s="474"/>
      <c r="G40" s="124" t="s">
        <v>121</v>
      </c>
      <c r="H40" s="125" t="s">
        <v>44</v>
      </c>
      <c r="I40" s="175"/>
      <c r="J40" s="476"/>
      <c r="K40" s="128" t="s">
        <v>44</v>
      </c>
      <c r="L40" s="204"/>
      <c r="M40" s="10"/>
    </row>
    <row r="41" spans="1:13" ht="18" customHeight="1" x14ac:dyDescent="0.15">
      <c r="A41" s="55"/>
      <c r="B41" s="37"/>
      <c r="D41" s="427" t="s">
        <v>192</v>
      </c>
      <c r="E41" s="427"/>
      <c r="F41" s="450" t="s">
        <v>122</v>
      </c>
      <c r="G41" s="38" t="s">
        <v>110</v>
      </c>
      <c r="H41" s="121" t="s">
        <v>44</v>
      </c>
      <c r="I41" s="171"/>
      <c r="J41" s="429" t="s">
        <v>17</v>
      </c>
      <c r="K41" s="126" t="s">
        <v>44</v>
      </c>
      <c r="L41" s="200"/>
      <c r="M41" s="23" t="s">
        <v>154</v>
      </c>
    </row>
    <row r="42" spans="1:13" ht="18" customHeight="1" x14ac:dyDescent="0.15">
      <c r="A42" s="53"/>
      <c r="B42" s="37"/>
      <c r="D42" s="427"/>
      <c r="E42" s="427"/>
      <c r="F42" s="450"/>
      <c r="G42" s="500" t="s">
        <v>164</v>
      </c>
      <c r="H42" s="502" t="s">
        <v>44</v>
      </c>
      <c r="I42" s="171" t="s">
        <v>7</v>
      </c>
      <c r="J42" s="429"/>
      <c r="K42" s="516" t="s">
        <v>44</v>
      </c>
      <c r="L42" s="517"/>
      <c r="M42" s="31" t="s">
        <v>155</v>
      </c>
    </row>
    <row r="43" spans="1:13" ht="18" customHeight="1" x14ac:dyDescent="0.15">
      <c r="A43" s="55"/>
      <c r="B43" s="37"/>
      <c r="D43" s="427"/>
      <c r="E43" s="427"/>
      <c r="F43" s="450"/>
      <c r="G43" s="500"/>
      <c r="H43" s="503"/>
      <c r="I43" s="171"/>
      <c r="J43" s="429"/>
      <c r="K43" s="503"/>
      <c r="L43" s="518"/>
      <c r="M43" s="31"/>
    </row>
    <row r="44" spans="1:13" ht="18" customHeight="1" x14ac:dyDescent="0.15">
      <c r="A44" s="53"/>
      <c r="B44" s="37"/>
      <c r="D44" s="427"/>
      <c r="E44" s="427"/>
      <c r="F44" s="450"/>
      <c r="G44" s="39" t="s">
        <v>133</v>
      </c>
      <c r="H44" s="125" t="s">
        <v>44</v>
      </c>
      <c r="I44" s="171"/>
      <c r="J44" s="429"/>
      <c r="K44" s="128" t="s">
        <v>44</v>
      </c>
      <c r="L44" s="204"/>
      <c r="M44" s="32"/>
    </row>
    <row r="45" spans="1:13" ht="18" customHeight="1" x14ac:dyDescent="0.15">
      <c r="A45" s="60"/>
      <c r="B45" s="37"/>
      <c r="D45" s="427" t="s">
        <v>29</v>
      </c>
      <c r="E45" s="427"/>
      <c r="F45" s="450" t="s">
        <v>30</v>
      </c>
      <c r="G45" s="138" t="s">
        <v>144</v>
      </c>
      <c r="H45" s="121" t="s">
        <v>44</v>
      </c>
      <c r="I45" s="171"/>
      <c r="J45" s="429" t="s">
        <v>17</v>
      </c>
      <c r="K45" s="126" t="s">
        <v>44</v>
      </c>
      <c r="L45" s="200" t="s">
        <v>43</v>
      </c>
      <c r="M45" s="31"/>
    </row>
    <row r="46" spans="1:13" ht="18" customHeight="1" x14ac:dyDescent="0.15">
      <c r="A46" s="60"/>
      <c r="B46" s="37"/>
      <c r="D46" s="427"/>
      <c r="E46" s="427"/>
      <c r="F46" s="450"/>
      <c r="G46" s="188" t="s">
        <v>145</v>
      </c>
      <c r="H46" s="123" t="s">
        <v>44</v>
      </c>
      <c r="I46" s="171" t="s">
        <v>7</v>
      </c>
      <c r="J46" s="429"/>
      <c r="K46" s="127" t="s">
        <v>44</v>
      </c>
      <c r="L46" s="203"/>
      <c r="M46" s="10"/>
    </row>
    <row r="47" spans="1:13" ht="18" customHeight="1" x14ac:dyDescent="0.15">
      <c r="A47" s="60"/>
      <c r="B47" s="37"/>
      <c r="D47" s="427"/>
      <c r="E47" s="427"/>
      <c r="F47" s="450"/>
      <c r="G47" s="140" t="s">
        <v>31</v>
      </c>
      <c r="H47" s="125" t="s">
        <v>44</v>
      </c>
      <c r="I47" s="172"/>
      <c r="J47" s="430"/>
      <c r="K47" s="128" t="s">
        <v>44</v>
      </c>
      <c r="L47" s="204"/>
      <c r="M47" s="11"/>
    </row>
    <row r="48" spans="1:13" ht="18" customHeight="1" x14ac:dyDescent="0.15">
      <c r="A48" s="60"/>
      <c r="B48" s="37"/>
      <c r="D48" s="154"/>
      <c r="E48" s="154"/>
      <c r="F48" s="4"/>
      <c r="G48" s="5" t="s">
        <v>23</v>
      </c>
      <c r="H48" s="99">
        <f>H28+H34</f>
        <v>6</v>
      </c>
      <c r="J48" s="18"/>
      <c r="K48" s="82">
        <f>K28+K34</f>
        <v>6</v>
      </c>
      <c r="L48" s="43"/>
      <c r="M48" s="18"/>
    </row>
    <row r="49" spans="1:13" ht="18" customHeight="1" x14ac:dyDescent="0.15">
      <c r="A49" s="61"/>
      <c r="B49" s="54"/>
      <c r="F49" s="30"/>
      <c r="H49" s="100"/>
      <c r="J49" s="18"/>
      <c r="K49" s="77"/>
      <c r="L49" s="43"/>
      <c r="M49" s="18"/>
    </row>
    <row r="50" spans="1:13" ht="18" customHeight="1" x14ac:dyDescent="0.15">
      <c r="A50" s="532" t="s">
        <v>226</v>
      </c>
      <c r="B50" s="533"/>
      <c r="D50" s="315" t="s">
        <v>32</v>
      </c>
      <c r="E50" s="152"/>
      <c r="F50" s="20"/>
      <c r="G50" s="20"/>
      <c r="H50" s="95"/>
      <c r="J50" s="18"/>
      <c r="K50" s="78"/>
      <c r="L50" s="43"/>
      <c r="M50" s="18"/>
    </row>
    <row r="51" spans="1:13" ht="18" customHeight="1" x14ac:dyDescent="0.15">
      <c r="A51" s="534"/>
      <c r="B51" s="535"/>
      <c r="D51" s="449" t="s">
        <v>2</v>
      </c>
      <c r="E51" s="449"/>
      <c r="F51" s="19" t="s">
        <v>3</v>
      </c>
      <c r="G51" s="19" t="s">
        <v>4</v>
      </c>
      <c r="H51" s="96" t="s">
        <v>5</v>
      </c>
      <c r="J51" s="18"/>
      <c r="K51" s="79" t="s">
        <v>5</v>
      </c>
      <c r="L51" s="49" t="s">
        <v>152</v>
      </c>
      <c r="M51" s="12" t="s">
        <v>61</v>
      </c>
    </row>
    <row r="52" spans="1:13" ht="24.95" customHeight="1" x14ac:dyDescent="0.15">
      <c r="A52" s="536"/>
      <c r="B52" s="537"/>
      <c r="D52" s="427" t="s">
        <v>193</v>
      </c>
      <c r="E52" s="427"/>
      <c r="F52" s="465" t="s">
        <v>177</v>
      </c>
      <c r="G52" s="38" t="s">
        <v>57</v>
      </c>
      <c r="H52" s="88">
        <f>1*2</f>
        <v>2</v>
      </c>
      <c r="I52" s="171"/>
      <c r="J52" s="429" t="s">
        <v>17</v>
      </c>
      <c r="K52" s="88">
        <v>2</v>
      </c>
      <c r="L52" s="200"/>
      <c r="M52" s="431" t="s">
        <v>169</v>
      </c>
    </row>
    <row r="53" spans="1:13" ht="24.95" customHeight="1" x14ac:dyDescent="0.15">
      <c r="A53" s="401" t="s">
        <v>97</v>
      </c>
      <c r="B53" s="543"/>
      <c r="D53" s="427"/>
      <c r="E53" s="427"/>
      <c r="F53" s="463"/>
      <c r="G53" s="106" t="s">
        <v>57</v>
      </c>
      <c r="H53" s="112">
        <f>0.5*2</f>
        <v>1</v>
      </c>
      <c r="I53" s="171" t="s">
        <v>7</v>
      </c>
      <c r="J53" s="429"/>
      <c r="K53" s="112">
        <v>1</v>
      </c>
      <c r="L53" s="201"/>
      <c r="M53" s="452"/>
    </row>
    <row r="54" spans="1:13" ht="24.95" customHeight="1" x14ac:dyDescent="0.15">
      <c r="A54" s="448"/>
      <c r="B54" s="544"/>
      <c r="D54" s="427"/>
      <c r="E54" s="427"/>
      <c r="F54" s="463"/>
      <c r="G54" s="106"/>
      <c r="H54" s="112"/>
      <c r="I54" s="171"/>
      <c r="J54" s="429"/>
      <c r="K54" s="112"/>
      <c r="L54" s="201"/>
      <c r="M54" s="452"/>
    </row>
    <row r="55" spans="1:13" ht="24.95" customHeight="1" x14ac:dyDescent="0.15">
      <c r="A55" s="191"/>
      <c r="B55" s="544"/>
      <c r="D55" s="427"/>
      <c r="E55" s="427"/>
      <c r="F55" s="464"/>
      <c r="G55" s="39" t="s">
        <v>127</v>
      </c>
      <c r="H55" s="113">
        <f>0*2</f>
        <v>0</v>
      </c>
      <c r="I55" s="172"/>
      <c r="J55" s="430"/>
      <c r="K55" s="113">
        <v>0</v>
      </c>
      <c r="L55" s="202"/>
      <c r="M55" s="528"/>
    </row>
    <row r="56" spans="1:13" ht="18" customHeight="1" x14ac:dyDescent="0.15">
      <c r="A56" s="191"/>
      <c r="B56" s="544"/>
      <c r="D56" s="466" t="s">
        <v>33</v>
      </c>
      <c r="E56" s="505"/>
      <c r="F56" s="472" t="s">
        <v>171</v>
      </c>
      <c r="G56" s="38" t="s">
        <v>184</v>
      </c>
      <c r="H56" s="88">
        <f>1*2</f>
        <v>2</v>
      </c>
      <c r="I56" s="171"/>
      <c r="J56" s="459" t="s">
        <v>17</v>
      </c>
      <c r="K56" s="88">
        <v>2</v>
      </c>
      <c r="L56" s="206"/>
      <c r="M56" s="144"/>
    </row>
    <row r="57" spans="1:13" ht="18" customHeight="1" x14ac:dyDescent="0.15">
      <c r="A57" s="191"/>
      <c r="B57" s="544"/>
      <c r="D57" s="506"/>
      <c r="E57" s="507"/>
      <c r="F57" s="510"/>
      <c r="G57" s="106" t="s">
        <v>118</v>
      </c>
      <c r="H57" s="112">
        <v>1.5</v>
      </c>
      <c r="I57" s="171" t="s">
        <v>7</v>
      </c>
      <c r="J57" s="460"/>
      <c r="K57" s="112">
        <v>1.5</v>
      </c>
      <c r="L57" s="203"/>
      <c r="M57" s="135"/>
    </row>
    <row r="58" spans="1:13" ht="18" customHeight="1" x14ac:dyDescent="0.15">
      <c r="A58" s="64"/>
      <c r="B58" s="545"/>
      <c r="D58" s="506"/>
      <c r="E58" s="507"/>
      <c r="F58" s="510"/>
      <c r="G58" s="106" t="s">
        <v>34</v>
      </c>
      <c r="H58" s="112">
        <f>0.5*2</f>
        <v>1</v>
      </c>
      <c r="I58" s="171"/>
      <c r="J58" s="460"/>
      <c r="K58" s="112">
        <v>1</v>
      </c>
      <c r="L58" s="203"/>
      <c r="M58" s="135"/>
    </row>
    <row r="59" spans="1:13" ht="18" customHeight="1" x14ac:dyDescent="0.15">
      <c r="A59" s="401" t="s">
        <v>106</v>
      </c>
      <c r="B59" s="494"/>
      <c r="D59" s="508"/>
      <c r="E59" s="509"/>
      <c r="F59" s="504"/>
      <c r="G59" s="39" t="s">
        <v>112</v>
      </c>
      <c r="H59" s="113">
        <f>0*2</f>
        <v>0</v>
      </c>
      <c r="I59" s="171"/>
      <c r="J59" s="461"/>
      <c r="K59" s="113">
        <v>0</v>
      </c>
      <c r="L59" s="204"/>
      <c r="M59" s="135"/>
    </row>
    <row r="60" spans="1:13" ht="19.5" customHeight="1" x14ac:dyDescent="0.15">
      <c r="A60" s="448"/>
      <c r="B60" s="497"/>
      <c r="D60" s="466" t="s">
        <v>223</v>
      </c>
      <c r="E60" s="505"/>
      <c r="F60" s="511" t="s">
        <v>172</v>
      </c>
      <c r="G60" s="38" t="s">
        <v>134</v>
      </c>
      <c r="H60" s="109" t="s">
        <v>44</v>
      </c>
      <c r="I60" s="171"/>
      <c r="J60" s="429" t="s">
        <v>17</v>
      </c>
      <c r="K60" s="109" t="s">
        <v>44</v>
      </c>
      <c r="L60" s="206"/>
      <c r="M60" s="144"/>
    </row>
    <row r="61" spans="1:13" ht="19.5" customHeight="1" x14ac:dyDescent="0.15">
      <c r="A61" s="62"/>
      <c r="B61" s="497"/>
      <c r="D61" s="506"/>
      <c r="E61" s="507"/>
      <c r="F61" s="511"/>
      <c r="G61" s="106" t="s">
        <v>140</v>
      </c>
      <c r="H61" s="110" t="s">
        <v>44</v>
      </c>
      <c r="I61" s="171" t="s">
        <v>7</v>
      </c>
      <c r="J61" s="429"/>
      <c r="K61" s="110" t="s">
        <v>44</v>
      </c>
      <c r="L61" s="203"/>
      <c r="M61" s="135"/>
    </row>
    <row r="62" spans="1:13" ht="19.5" customHeight="1" x14ac:dyDescent="0.15">
      <c r="A62" s="62"/>
      <c r="B62" s="497"/>
      <c r="D62" s="508"/>
      <c r="E62" s="509"/>
      <c r="F62" s="511"/>
      <c r="G62" s="39" t="s">
        <v>141</v>
      </c>
      <c r="H62" s="111" t="s">
        <v>44</v>
      </c>
      <c r="I62" s="171"/>
      <c r="J62" s="429"/>
      <c r="K62" s="111" t="s">
        <v>44</v>
      </c>
      <c r="L62" s="204"/>
      <c r="M62" s="147"/>
    </row>
    <row r="63" spans="1:13" ht="18" customHeight="1" x14ac:dyDescent="0.15">
      <c r="A63" s="62"/>
      <c r="B63" s="497"/>
      <c r="D63" s="192" t="s">
        <v>204</v>
      </c>
      <c r="E63" s="505" t="s">
        <v>222</v>
      </c>
      <c r="F63" s="472" t="s">
        <v>165</v>
      </c>
      <c r="G63" s="38" t="s">
        <v>148</v>
      </c>
      <c r="H63" s="109" t="s">
        <v>44</v>
      </c>
      <c r="I63" s="434" t="s">
        <v>7</v>
      </c>
      <c r="J63" s="459" t="s">
        <v>17</v>
      </c>
      <c r="K63" s="109" t="s">
        <v>44</v>
      </c>
      <c r="L63" s="207"/>
      <c r="M63" s="161"/>
    </row>
    <row r="64" spans="1:13" ht="18" customHeight="1" x14ac:dyDescent="0.15">
      <c r="A64" s="62"/>
      <c r="B64" s="497"/>
      <c r="D64" s="158"/>
      <c r="E64" s="509"/>
      <c r="F64" s="504"/>
      <c r="G64" s="39" t="s">
        <v>147</v>
      </c>
      <c r="H64" s="111" t="s">
        <v>44</v>
      </c>
      <c r="I64" s="434"/>
      <c r="J64" s="461"/>
      <c r="K64" s="111" t="s">
        <v>44</v>
      </c>
      <c r="L64" s="204"/>
      <c r="M64" s="162"/>
    </row>
    <row r="65" spans="1:13" ht="18" customHeight="1" x14ac:dyDescent="0.15">
      <c r="A65" s="62"/>
      <c r="B65" s="497"/>
      <c r="D65" s="512" t="s">
        <v>204</v>
      </c>
      <c r="E65" s="505" t="s">
        <v>224</v>
      </c>
      <c r="F65" s="499" t="s">
        <v>181</v>
      </c>
      <c r="G65" s="38" t="s">
        <v>182</v>
      </c>
      <c r="H65" s="105" t="s">
        <v>44</v>
      </c>
      <c r="I65" s="171"/>
      <c r="J65" s="429" t="s">
        <v>17</v>
      </c>
      <c r="K65" s="109" t="s">
        <v>44</v>
      </c>
      <c r="L65" s="206"/>
      <c r="M65" s="144"/>
    </row>
    <row r="66" spans="1:13" ht="18" customHeight="1" x14ac:dyDescent="0.15">
      <c r="A66" s="62"/>
      <c r="B66" s="497"/>
      <c r="D66" s="513"/>
      <c r="E66" s="507"/>
      <c r="F66" s="500"/>
      <c r="G66" s="106" t="s">
        <v>183</v>
      </c>
      <c r="H66" s="107" t="s">
        <v>44</v>
      </c>
      <c r="I66" s="171" t="s">
        <v>7</v>
      </c>
      <c r="J66" s="429"/>
      <c r="K66" s="110" t="s">
        <v>44</v>
      </c>
      <c r="L66" s="203"/>
      <c r="M66" s="135"/>
    </row>
    <row r="67" spans="1:13" ht="18" customHeight="1" x14ac:dyDescent="0.15">
      <c r="A67" s="62"/>
      <c r="B67" s="497"/>
      <c r="D67" s="158"/>
      <c r="E67" s="509"/>
      <c r="F67" s="501"/>
      <c r="G67" s="39" t="s">
        <v>107</v>
      </c>
      <c r="H67" s="108" t="s">
        <v>44</v>
      </c>
      <c r="I67" s="171"/>
      <c r="J67" s="429"/>
      <c r="K67" s="111" t="s">
        <v>44</v>
      </c>
      <c r="L67" s="204"/>
      <c r="M67" s="147"/>
    </row>
    <row r="68" spans="1:13" ht="18" customHeight="1" x14ac:dyDescent="0.15">
      <c r="A68" s="62"/>
      <c r="B68" s="497"/>
      <c r="G68" s="5" t="s">
        <v>23</v>
      </c>
      <c r="H68" s="101">
        <f>H52+H56</f>
        <v>4</v>
      </c>
      <c r="I68" s="171"/>
      <c r="K68" s="83">
        <f>K52+K56</f>
        <v>4</v>
      </c>
    </row>
    <row r="69" spans="1:13" ht="18" customHeight="1" x14ac:dyDescent="0.15">
      <c r="A69" s="62"/>
      <c r="B69" s="497"/>
      <c r="H69" s="102"/>
    </row>
    <row r="70" spans="1:13" ht="18" customHeight="1" x14ac:dyDescent="0.15">
      <c r="A70" s="63"/>
      <c r="B70" s="529"/>
      <c r="D70" s="315" t="s">
        <v>35</v>
      </c>
      <c r="E70" s="152"/>
      <c r="F70" s="20"/>
      <c r="G70" s="20"/>
      <c r="H70" s="95"/>
      <c r="J70" s="18"/>
      <c r="K70" s="78"/>
      <c r="L70" s="43"/>
      <c r="M70" s="18"/>
    </row>
    <row r="71" spans="1:13" ht="18" customHeight="1" x14ac:dyDescent="0.15">
      <c r="A71" s="401" t="s">
        <v>51</v>
      </c>
      <c r="B71" s="494"/>
      <c r="D71" s="526" t="s">
        <v>2</v>
      </c>
      <c r="E71" s="527"/>
      <c r="F71" s="19" t="s">
        <v>3</v>
      </c>
      <c r="G71" s="19" t="s">
        <v>4</v>
      </c>
      <c r="H71" s="96" t="s">
        <v>5</v>
      </c>
      <c r="J71" s="18"/>
      <c r="K71" s="79" t="s">
        <v>5</v>
      </c>
      <c r="L71" s="49" t="s">
        <v>152</v>
      </c>
      <c r="M71" s="12" t="s">
        <v>61</v>
      </c>
    </row>
    <row r="72" spans="1:13" ht="18" customHeight="1" x14ac:dyDescent="0.15">
      <c r="A72" s="448"/>
      <c r="B72" s="497"/>
      <c r="D72" s="466" t="s">
        <v>36</v>
      </c>
      <c r="E72" s="505"/>
      <c r="F72" s="431" t="s">
        <v>37</v>
      </c>
      <c r="G72" s="138" t="s">
        <v>113</v>
      </c>
      <c r="H72" s="88">
        <f>1*2</f>
        <v>2</v>
      </c>
      <c r="I72" s="171"/>
      <c r="J72" s="459" t="s">
        <v>17</v>
      </c>
      <c r="K72" s="88">
        <f>1*2</f>
        <v>2</v>
      </c>
      <c r="L72" s="206"/>
      <c r="M72" s="161"/>
    </row>
    <row r="73" spans="1:13" ht="30" customHeight="1" x14ac:dyDescent="0.15">
      <c r="A73" s="55"/>
      <c r="B73" s="497"/>
      <c r="D73" s="506"/>
      <c r="E73" s="507"/>
      <c r="F73" s="514"/>
      <c r="G73" s="163" t="s">
        <v>137</v>
      </c>
      <c r="H73" s="112">
        <f>0.75*2</f>
        <v>1.5</v>
      </c>
      <c r="I73" s="171"/>
      <c r="J73" s="460"/>
      <c r="K73" s="112">
        <f>0.75*2</f>
        <v>1.5</v>
      </c>
      <c r="L73" s="203"/>
      <c r="M73" s="135"/>
    </row>
    <row r="74" spans="1:13" ht="18" customHeight="1" x14ac:dyDescent="0.15">
      <c r="A74" s="60"/>
      <c r="B74" s="497"/>
      <c r="D74" s="506"/>
      <c r="E74" s="507"/>
      <c r="F74" s="514"/>
      <c r="G74" s="139" t="s">
        <v>123</v>
      </c>
      <c r="H74" s="112">
        <f>0.5*2</f>
        <v>1</v>
      </c>
      <c r="I74" s="171" t="s">
        <v>7</v>
      </c>
      <c r="J74" s="460"/>
      <c r="K74" s="112">
        <f>0.5*2</f>
        <v>1</v>
      </c>
      <c r="L74" s="203"/>
      <c r="M74" s="135"/>
    </row>
    <row r="75" spans="1:13" ht="18" customHeight="1" x14ac:dyDescent="0.15">
      <c r="A75" s="60"/>
      <c r="B75" s="497"/>
      <c r="D75" s="506"/>
      <c r="E75" s="507"/>
      <c r="F75" s="514"/>
      <c r="G75" s="139" t="s">
        <v>114</v>
      </c>
      <c r="H75" s="112">
        <f>0.25*2</f>
        <v>0.5</v>
      </c>
      <c r="I75" s="172"/>
      <c r="J75" s="460"/>
      <c r="K75" s="112">
        <f>0.25*2</f>
        <v>0.5</v>
      </c>
      <c r="L75" s="203"/>
      <c r="M75" s="135"/>
    </row>
    <row r="76" spans="1:13" ht="18" customHeight="1" x14ac:dyDescent="0.15">
      <c r="A76" s="60"/>
      <c r="B76" s="497"/>
      <c r="D76" s="508"/>
      <c r="E76" s="509"/>
      <c r="F76" s="477"/>
      <c r="G76" s="140" t="s">
        <v>107</v>
      </c>
      <c r="H76" s="113">
        <f>0*2</f>
        <v>0</v>
      </c>
      <c r="I76" s="172"/>
      <c r="J76" s="461"/>
      <c r="K76" s="113">
        <f>0*2</f>
        <v>0</v>
      </c>
      <c r="L76" s="204"/>
      <c r="M76" s="176"/>
    </row>
    <row r="77" spans="1:13" ht="30" customHeight="1" x14ac:dyDescent="0.15">
      <c r="A77" s="60"/>
      <c r="B77" s="529"/>
      <c r="D77" s="466" t="s">
        <v>38</v>
      </c>
      <c r="E77" s="505"/>
      <c r="F77" s="431" t="s">
        <v>39</v>
      </c>
      <c r="G77" s="168" t="s">
        <v>200</v>
      </c>
      <c r="H77" s="88">
        <f>1*2</f>
        <v>2</v>
      </c>
      <c r="I77" s="173"/>
      <c r="J77" s="459" t="s">
        <v>17</v>
      </c>
      <c r="K77" s="88">
        <f>1*2</f>
        <v>2</v>
      </c>
      <c r="L77" s="208"/>
      <c r="M77" s="144" t="s">
        <v>156</v>
      </c>
    </row>
    <row r="78" spans="1:13" ht="30" customHeight="1" x14ac:dyDescent="0.15">
      <c r="A78" s="52" t="s">
        <v>220</v>
      </c>
      <c r="B78" s="494"/>
      <c r="D78" s="506"/>
      <c r="E78" s="507"/>
      <c r="F78" s="514"/>
      <c r="G78" s="148" t="s">
        <v>115</v>
      </c>
      <c r="H78" s="112">
        <f>0.5*2</f>
        <v>1</v>
      </c>
      <c r="I78" s="173" t="s">
        <v>7</v>
      </c>
      <c r="J78" s="460"/>
      <c r="K78" s="112">
        <f>0.5*2</f>
        <v>1</v>
      </c>
      <c r="L78" s="203"/>
      <c r="M78" s="135"/>
    </row>
    <row r="79" spans="1:13" ht="18" customHeight="1" x14ac:dyDescent="0.15">
      <c r="A79" s="60"/>
      <c r="B79" s="497"/>
      <c r="D79" s="508"/>
      <c r="E79" s="509"/>
      <c r="F79" s="477"/>
      <c r="G79" s="140" t="s">
        <v>40</v>
      </c>
      <c r="H79" s="113">
        <f>0*2</f>
        <v>0</v>
      </c>
      <c r="I79" s="173"/>
      <c r="J79" s="461"/>
      <c r="K79" s="113">
        <f>0*2</f>
        <v>0</v>
      </c>
      <c r="L79" s="204"/>
      <c r="M79" s="147"/>
    </row>
    <row r="80" spans="1:13" ht="18" customHeight="1" x14ac:dyDescent="0.15">
      <c r="A80" s="60"/>
      <c r="B80" s="497"/>
      <c r="D80" s="466" t="s">
        <v>41</v>
      </c>
      <c r="E80" s="505"/>
      <c r="F80" s="523" t="s">
        <v>167</v>
      </c>
      <c r="G80" s="138" t="s">
        <v>124</v>
      </c>
      <c r="H80" s="88">
        <v>1</v>
      </c>
      <c r="I80" s="174"/>
      <c r="J80" s="459" t="s">
        <v>17</v>
      </c>
      <c r="K80" s="88">
        <v>1</v>
      </c>
      <c r="L80" s="200"/>
      <c r="M80" s="135"/>
    </row>
    <row r="81" spans="1:13" ht="18" customHeight="1" x14ac:dyDescent="0.15">
      <c r="A81" s="60"/>
      <c r="B81" s="497"/>
      <c r="D81" s="506"/>
      <c r="E81" s="507"/>
      <c r="F81" s="524"/>
      <c r="G81" s="139" t="s">
        <v>125</v>
      </c>
      <c r="H81" s="112">
        <v>0.5</v>
      </c>
      <c r="I81" s="174" t="s">
        <v>7</v>
      </c>
      <c r="J81" s="460"/>
      <c r="K81" s="112">
        <v>0.5</v>
      </c>
      <c r="L81" s="201"/>
      <c r="M81" s="135"/>
    </row>
    <row r="82" spans="1:13" ht="18" customHeight="1" x14ac:dyDescent="0.15">
      <c r="A82" s="60"/>
      <c r="B82" s="497"/>
      <c r="D82" s="508"/>
      <c r="E82" s="509"/>
      <c r="F82" s="525"/>
      <c r="G82" s="140" t="s">
        <v>107</v>
      </c>
      <c r="H82" s="113">
        <f>0*2</f>
        <v>0</v>
      </c>
      <c r="I82" s="174"/>
      <c r="J82" s="461"/>
      <c r="K82" s="113">
        <f>0*2</f>
        <v>0</v>
      </c>
      <c r="L82" s="202"/>
      <c r="M82" s="147"/>
    </row>
    <row r="83" spans="1:13" ht="18" customHeight="1" x14ac:dyDescent="0.15">
      <c r="A83" s="60"/>
      <c r="B83" s="497"/>
      <c r="D83" s="519" t="s">
        <v>194</v>
      </c>
      <c r="E83" s="487"/>
      <c r="F83" s="431" t="s">
        <v>196</v>
      </c>
      <c r="G83" s="138" t="s">
        <v>201</v>
      </c>
      <c r="H83" s="109">
        <v>1</v>
      </c>
      <c r="I83" s="174"/>
      <c r="J83" s="459" t="s">
        <v>17</v>
      </c>
      <c r="K83" s="88">
        <v>1</v>
      </c>
      <c r="L83" s="200"/>
      <c r="M83" s="431" t="s">
        <v>202</v>
      </c>
    </row>
    <row r="84" spans="1:13" ht="18" customHeight="1" x14ac:dyDescent="0.15">
      <c r="A84" s="60"/>
      <c r="B84" s="529"/>
      <c r="D84" s="520"/>
      <c r="E84" s="521"/>
      <c r="F84" s="514"/>
      <c r="G84" s="135" t="s">
        <v>219</v>
      </c>
      <c r="H84" s="110">
        <v>0.5</v>
      </c>
      <c r="I84" s="174" t="s">
        <v>7</v>
      </c>
      <c r="J84" s="460"/>
      <c r="K84" s="112">
        <v>0.5</v>
      </c>
      <c r="L84" s="201"/>
      <c r="M84" s="514"/>
    </row>
    <row r="85" spans="1:13" ht="18" customHeight="1" x14ac:dyDescent="0.15">
      <c r="A85" s="401" t="s">
        <v>221</v>
      </c>
      <c r="B85" s="494"/>
      <c r="D85" s="522"/>
      <c r="E85" s="488"/>
      <c r="F85" s="477"/>
      <c r="G85" s="140" t="s">
        <v>195</v>
      </c>
      <c r="H85" s="111">
        <v>0</v>
      </c>
      <c r="I85" s="174"/>
      <c r="J85" s="461"/>
      <c r="K85" s="113">
        <f>0*2</f>
        <v>0</v>
      </c>
      <c r="L85" s="202"/>
      <c r="M85" s="135"/>
    </row>
    <row r="86" spans="1:13" ht="18" customHeight="1" x14ac:dyDescent="0.15">
      <c r="A86" s="448"/>
      <c r="B86" s="495"/>
      <c r="D86" s="153"/>
      <c r="E86" s="505" t="s">
        <v>203</v>
      </c>
      <c r="F86" s="489" t="s">
        <v>168</v>
      </c>
      <c r="G86" s="38" t="s">
        <v>126</v>
      </c>
      <c r="H86" s="109" t="s">
        <v>44</v>
      </c>
      <c r="I86" s="174"/>
      <c r="J86" s="459" t="s">
        <v>17</v>
      </c>
      <c r="K86" s="109" t="s">
        <v>44</v>
      </c>
      <c r="L86" s="206"/>
      <c r="M86" s="144"/>
    </row>
    <row r="87" spans="1:13" ht="18" customHeight="1" x14ac:dyDescent="0.15">
      <c r="A87" s="60"/>
      <c r="B87" s="495"/>
      <c r="D87" s="156" t="s">
        <v>204</v>
      </c>
      <c r="E87" s="507"/>
      <c r="F87" s="490"/>
      <c r="G87" s="106" t="s">
        <v>125</v>
      </c>
      <c r="H87" s="110" t="s">
        <v>44</v>
      </c>
      <c r="I87" s="174" t="s">
        <v>7</v>
      </c>
      <c r="J87" s="460"/>
      <c r="K87" s="110" t="s">
        <v>44</v>
      </c>
      <c r="L87" s="203"/>
      <c r="M87" s="135"/>
    </row>
    <row r="88" spans="1:13" ht="18" customHeight="1" x14ac:dyDescent="0.15">
      <c r="A88" s="60"/>
      <c r="B88" s="495"/>
      <c r="D88" s="158"/>
      <c r="E88" s="509"/>
      <c r="F88" s="491"/>
      <c r="G88" s="39" t="s">
        <v>107</v>
      </c>
      <c r="H88" s="111" t="s">
        <v>44</v>
      </c>
      <c r="I88" s="135"/>
      <c r="J88" s="461"/>
      <c r="K88" s="111" t="s">
        <v>44</v>
      </c>
      <c r="L88" s="204"/>
      <c r="M88" s="147"/>
    </row>
    <row r="89" spans="1:13" ht="18" customHeight="1" x14ac:dyDescent="0.15">
      <c r="A89" s="60"/>
      <c r="B89" s="495"/>
      <c r="D89" s="153"/>
      <c r="E89" s="155"/>
      <c r="F89" s="492" t="s">
        <v>197</v>
      </c>
      <c r="G89" s="138" t="s">
        <v>198</v>
      </c>
      <c r="H89" s="165" t="s">
        <v>44</v>
      </c>
      <c r="I89" s="170"/>
      <c r="J89" s="459" t="s">
        <v>17</v>
      </c>
      <c r="K89" s="109" t="s">
        <v>44</v>
      </c>
      <c r="L89" s="206"/>
      <c r="M89" s="144"/>
    </row>
    <row r="90" spans="1:13" ht="18" customHeight="1" x14ac:dyDescent="0.15">
      <c r="A90" s="60"/>
      <c r="B90" s="495"/>
      <c r="D90" s="156" t="s">
        <v>204</v>
      </c>
      <c r="E90" s="157" t="s">
        <v>205</v>
      </c>
      <c r="F90" s="515"/>
      <c r="G90" s="135" t="s">
        <v>199</v>
      </c>
      <c r="H90" s="166" t="s">
        <v>44</v>
      </c>
      <c r="I90" s="171" t="s">
        <v>7</v>
      </c>
      <c r="J90" s="460"/>
      <c r="K90" s="110" t="s">
        <v>44</v>
      </c>
      <c r="L90" s="203"/>
      <c r="M90" s="135"/>
    </row>
    <row r="91" spans="1:13" ht="18" customHeight="1" x14ac:dyDescent="0.15">
      <c r="A91" s="64"/>
      <c r="B91" s="496"/>
      <c r="D91" s="158"/>
      <c r="E91" s="159"/>
      <c r="F91" s="493"/>
      <c r="G91" s="140" t="s">
        <v>195</v>
      </c>
      <c r="H91" s="167" t="s">
        <v>44</v>
      </c>
      <c r="I91" s="170"/>
      <c r="J91" s="461"/>
      <c r="K91" s="111" t="s">
        <v>44</v>
      </c>
      <c r="L91" s="205"/>
      <c r="M91" s="147"/>
    </row>
    <row r="92" spans="1:13" ht="18" customHeight="1" x14ac:dyDescent="0.15">
      <c r="A92" s="52" t="s">
        <v>53</v>
      </c>
      <c r="B92" s="494"/>
      <c r="D92" s="485" t="s">
        <v>204</v>
      </c>
      <c r="E92" s="487" t="s">
        <v>206</v>
      </c>
      <c r="F92" s="492" t="s">
        <v>207</v>
      </c>
      <c r="G92" s="138" t="s">
        <v>209</v>
      </c>
      <c r="H92" s="109" t="s">
        <v>44</v>
      </c>
      <c r="I92" s="434" t="s">
        <v>7</v>
      </c>
      <c r="J92" s="459" t="s">
        <v>17</v>
      </c>
      <c r="K92" s="109" t="s">
        <v>44</v>
      </c>
      <c r="L92" s="206"/>
      <c r="M92" s="144"/>
    </row>
    <row r="93" spans="1:13" ht="18" customHeight="1" x14ac:dyDescent="0.15">
      <c r="A93" s="53" t="s">
        <v>54</v>
      </c>
      <c r="B93" s="497"/>
      <c r="D93" s="486"/>
      <c r="E93" s="488"/>
      <c r="F93" s="515"/>
      <c r="G93" s="140" t="s">
        <v>210</v>
      </c>
      <c r="H93" s="111" t="s">
        <v>44</v>
      </c>
      <c r="I93" s="434"/>
      <c r="J93" s="461"/>
      <c r="K93" s="111" t="s">
        <v>44</v>
      </c>
      <c r="L93" s="204"/>
      <c r="M93" s="135"/>
    </row>
    <row r="94" spans="1:13" ht="18" customHeight="1" x14ac:dyDescent="0.15">
      <c r="A94" s="53" t="s">
        <v>55</v>
      </c>
      <c r="B94" s="497"/>
      <c r="D94" s="485" t="s">
        <v>204</v>
      </c>
      <c r="E94" s="487" t="s">
        <v>58</v>
      </c>
      <c r="F94" s="492" t="s">
        <v>211</v>
      </c>
      <c r="G94" s="38" t="s">
        <v>45</v>
      </c>
      <c r="H94" s="109" t="s">
        <v>44</v>
      </c>
      <c r="I94" s="434" t="s">
        <v>7</v>
      </c>
      <c r="J94" s="459" t="s">
        <v>17</v>
      </c>
      <c r="K94" s="109" t="s">
        <v>44</v>
      </c>
      <c r="L94" s="206"/>
      <c r="M94" s="431"/>
    </row>
    <row r="95" spans="1:13" ht="18" customHeight="1" thickBot="1" x14ac:dyDescent="0.2">
      <c r="A95" s="65"/>
      <c r="B95" s="498"/>
      <c r="D95" s="486"/>
      <c r="E95" s="488"/>
      <c r="F95" s="493"/>
      <c r="G95" s="39" t="s">
        <v>47</v>
      </c>
      <c r="H95" s="111" t="s">
        <v>44</v>
      </c>
      <c r="I95" s="434"/>
      <c r="J95" s="461"/>
      <c r="K95" s="111" t="s">
        <v>44</v>
      </c>
      <c r="L95" s="204"/>
      <c r="M95" s="477"/>
    </row>
    <row r="96" spans="1:13" ht="18" customHeight="1" x14ac:dyDescent="0.15">
      <c r="A96" s="43"/>
      <c r="B96" s="43"/>
      <c r="D96" s="160"/>
      <c r="E96" s="160"/>
      <c r="F96" s="6"/>
      <c r="G96" s="7" t="s">
        <v>23</v>
      </c>
      <c r="H96" s="103">
        <f>H72+H77+H80+H83</f>
        <v>6</v>
      </c>
      <c r="J96" s="14"/>
      <c r="K96" s="83">
        <f>K72+K77+K80+K83</f>
        <v>6</v>
      </c>
      <c r="L96" s="209"/>
      <c r="M96" s="15"/>
    </row>
    <row r="97" spans="1:13" ht="18" customHeight="1" x14ac:dyDescent="0.15">
      <c r="A97" s="43"/>
      <c r="B97" s="43"/>
      <c r="D97" s="136" t="s">
        <v>204</v>
      </c>
      <c r="E97" s="136" t="s">
        <v>208</v>
      </c>
      <c r="F97" s="6"/>
      <c r="G97" s="18"/>
      <c r="H97" s="104"/>
      <c r="J97" s="18"/>
      <c r="K97" s="84"/>
      <c r="L97" s="210"/>
      <c r="M97" s="18"/>
    </row>
    <row r="98" spans="1:13" ht="18" customHeight="1" x14ac:dyDescent="0.15">
      <c r="A98" s="43"/>
      <c r="B98" s="43"/>
      <c r="D98" s="136"/>
      <c r="E98" s="136"/>
      <c r="F98" s="6"/>
      <c r="G98" s="7" t="s">
        <v>42</v>
      </c>
      <c r="H98" s="103">
        <f>H24+H48+H68+H96</f>
        <v>25</v>
      </c>
      <c r="J98" s="18"/>
      <c r="K98" s="82">
        <f>K24+K48+K68+K96</f>
        <v>25</v>
      </c>
      <c r="L98" s="211"/>
      <c r="M98" s="18"/>
    </row>
    <row r="99" spans="1:13" ht="18" customHeight="1" thickBot="1" x14ac:dyDescent="0.2">
      <c r="A99" s="43"/>
      <c r="B99" s="43"/>
      <c r="D99" s="160"/>
      <c r="E99" s="160"/>
      <c r="F99" s="6"/>
      <c r="G99" s="18"/>
      <c r="H99" s="85"/>
      <c r="J99" s="33"/>
      <c r="K99" s="84"/>
      <c r="L99" s="209"/>
      <c r="M99" s="17"/>
    </row>
    <row r="100" spans="1:13" ht="18" customHeight="1" thickTop="1" thickBot="1" x14ac:dyDescent="0.2">
      <c r="A100" s="395" t="s">
        <v>135</v>
      </c>
      <c r="B100" s="478"/>
      <c r="D100" s="160"/>
      <c r="E100" s="160"/>
      <c r="F100" s="6"/>
      <c r="G100" s="164"/>
      <c r="H100" s="87"/>
      <c r="J100" s="16"/>
      <c r="K100" s="84"/>
      <c r="L100" s="43"/>
      <c r="M100" s="102" t="s">
        <v>173</v>
      </c>
    </row>
    <row r="101" spans="1:13" ht="18" customHeight="1" thickTop="1" x14ac:dyDescent="0.15">
      <c r="A101" s="479"/>
      <c r="B101" s="480"/>
      <c r="G101" s="21"/>
      <c r="H101" s="85"/>
      <c r="K101" s="85"/>
      <c r="M101" s="179"/>
    </row>
    <row r="102" spans="1:13" ht="18" customHeight="1" x14ac:dyDescent="0.15">
      <c r="A102" s="481"/>
      <c r="B102" s="482"/>
      <c r="G102" s="8"/>
      <c r="H102" s="86"/>
      <c r="K102" s="86"/>
      <c r="M102" s="180"/>
    </row>
    <row r="103" spans="1:13" ht="18" customHeight="1" thickBot="1" x14ac:dyDescent="0.2">
      <c r="A103" s="483"/>
      <c r="B103" s="484"/>
      <c r="G103" s="21"/>
      <c r="H103" s="85"/>
      <c r="K103" s="85"/>
      <c r="M103" s="181"/>
    </row>
    <row r="104" spans="1:13" ht="18" customHeight="1" thickTop="1" thickBot="1" x14ac:dyDescent="0.2">
      <c r="A104" s="66"/>
      <c r="B104" s="66"/>
      <c r="G104" s="9"/>
      <c r="H104" s="87"/>
      <c r="K104" s="87"/>
      <c r="M104" s="102" t="s">
        <v>129</v>
      </c>
    </row>
    <row r="105" spans="1:13" ht="18" customHeight="1" thickTop="1" x14ac:dyDescent="0.15">
      <c r="A105" s="67"/>
      <c r="B105" s="68"/>
      <c r="M105" s="182"/>
    </row>
    <row r="106" spans="1:13" ht="18" customHeight="1" thickBot="1" x14ac:dyDescent="0.2">
      <c r="A106" s="68"/>
      <c r="B106" s="68"/>
      <c r="C106" s="22"/>
      <c r="L106" s="212"/>
      <c r="M106" s="183"/>
    </row>
    <row r="107" spans="1:13" ht="18" customHeight="1" thickTop="1" thickBot="1" x14ac:dyDescent="0.2">
      <c r="A107" s="67"/>
      <c r="B107" s="68"/>
      <c r="C107" s="22"/>
      <c r="L107" s="169"/>
      <c r="M107" s="184" t="s">
        <v>130</v>
      </c>
    </row>
    <row r="108" spans="1:13" ht="18" customHeight="1" thickTop="1" x14ac:dyDescent="0.15">
      <c r="A108" s="68"/>
      <c r="B108" s="68"/>
      <c r="L108" s="213"/>
      <c r="M108" s="179"/>
    </row>
    <row r="109" spans="1:13" ht="18" customHeight="1" thickBot="1" x14ac:dyDescent="0.2">
      <c r="L109" s="213"/>
      <c r="M109" s="183"/>
    </row>
    <row r="110" spans="1:13" ht="15" thickTop="1" x14ac:dyDescent="0.15">
      <c r="M110" s="34"/>
    </row>
    <row r="115" spans="1:10" x14ac:dyDescent="0.15">
      <c r="A115" s="70">
        <v>1</v>
      </c>
      <c r="B115" s="71" t="s">
        <v>70</v>
      </c>
      <c r="J115" s="35" t="s">
        <v>10</v>
      </c>
    </row>
    <row r="116" spans="1:10" x14ac:dyDescent="0.15">
      <c r="A116" s="70">
        <f t="shared" ref="A116:A144" si="0">1+A115</f>
        <v>2</v>
      </c>
      <c r="B116" s="71" t="s">
        <v>71</v>
      </c>
      <c r="J116" s="1" t="s">
        <v>17</v>
      </c>
    </row>
    <row r="117" spans="1:10" x14ac:dyDescent="0.15">
      <c r="A117" s="70">
        <f t="shared" si="0"/>
        <v>3</v>
      </c>
      <c r="B117" s="72" t="s">
        <v>84</v>
      </c>
      <c r="J117" s="1" t="s">
        <v>46</v>
      </c>
    </row>
    <row r="118" spans="1:10" x14ac:dyDescent="0.15">
      <c r="A118" s="70">
        <f t="shared" si="0"/>
        <v>4</v>
      </c>
      <c r="B118" s="72" t="s">
        <v>85</v>
      </c>
    </row>
    <row r="119" spans="1:10" x14ac:dyDescent="0.15">
      <c r="A119" s="70">
        <f t="shared" si="0"/>
        <v>5</v>
      </c>
      <c r="B119" s="71" t="s">
        <v>72</v>
      </c>
    </row>
    <row r="120" spans="1:10" x14ac:dyDescent="0.15">
      <c r="A120" s="70"/>
      <c r="B120" s="71" t="s">
        <v>159</v>
      </c>
    </row>
    <row r="121" spans="1:10" x14ac:dyDescent="0.15">
      <c r="A121" s="70">
        <f>1+A119</f>
        <v>6</v>
      </c>
      <c r="B121" s="71" t="s">
        <v>86</v>
      </c>
    </row>
    <row r="122" spans="1:10" x14ac:dyDescent="0.15">
      <c r="A122" s="70">
        <f t="shared" si="0"/>
        <v>7</v>
      </c>
      <c r="B122" s="71" t="s">
        <v>87</v>
      </c>
    </row>
    <row r="123" spans="1:10" x14ac:dyDescent="0.15">
      <c r="A123" s="70">
        <f t="shared" si="0"/>
        <v>8</v>
      </c>
      <c r="B123" s="71" t="s">
        <v>73</v>
      </c>
    </row>
    <row r="124" spans="1:10" x14ac:dyDescent="0.15">
      <c r="A124" s="70">
        <f t="shared" si="0"/>
        <v>9</v>
      </c>
      <c r="B124" s="71" t="s">
        <v>74</v>
      </c>
    </row>
    <row r="125" spans="1:10" x14ac:dyDescent="0.15">
      <c r="A125" s="70">
        <f t="shared" si="0"/>
        <v>10</v>
      </c>
      <c r="B125" s="71" t="s">
        <v>88</v>
      </c>
    </row>
    <row r="126" spans="1:10" x14ac:dyDescent="0.15">
      <c r="A126" s="70">
        <f t="shared" si="0"/>
        <v>11</v>
      </c>
      <c r="B126" s="71" t="s">
        <v>75</v>
      </c>
    </row>
    <row r="127" spans="1:10" x14ac:dyDescent="0.15">
      <c r="A127" s="70">
        <f t="shared" si="0"/>
        <v>12</v>
      </c>
      <c r="B127" s="71" t="s">
        <v>76</v>
      </c>
    </row>
    <row r="128" spans="1:10" x14ac:dyDescent="0.15">
      <c r="A128" s="70">
        <f t="shared" si="0"/>
        <v>13</v>
      </c>
      <c r="B128" s="71" t="s">
        <v>77</v>
      </c>
    </row>
    <row r="129" spans="1:2" x14ac:dyDescent="0.15">
      <c r="A129" s="70">
        <f t="shared" si="0"/>
        <v>14</v>
      </c>
      <c r="B129" s="71" t="s">
        <v>160</v>
      </c>
    </row>
    <row r="130" spans="1:2" x14ac:dyDescent="0.15">
      <c r="A130" s="70">
        <f>1+A129</f>
        <v>15</v>
      </c>
      <c r="B130" s="71" t="s">
        <v>78</v>
      </c>
    </row>
    <row r="131" spans="1:2" x14ac:dyDescent="0.15">
      <c r="A131" s="70">
        <f t="shared" si="0"/>
        <v>16</v>
      </c>
      <c r="B131" s="71" t="s">
        <v>89</v>
      </c>
    </row>
    <row r="132" spans="1:2" x14ac:dyDescent="0.15">
      <c r="A132" s="70">
        <f t="shared" si="0"/>
        <v>17</v>
      </c>
      <c r="B132" s="71" t="s">
        <v>90</v>
      </c>
    </row>
    <row r="133" spans="1:2" x14ac:dyDescent="0.15">
      <c r="A133" s="70">
        <f t="shared" si="0"/>
        <v>18</v>
      </c>
      <c r="B133" s="71" t="s">
        <v>79</v>
      </c>
    </row>
    <row r="134" spans="1:2" x14ac:dyDescent="0.15">
      <c r="A134" s="70">
        <f t="shared" si="0"/>
        <v>19</v>
      </c>
      <c r="B134" s="71" t="s">
        <v>91</v>
      </c>
    </row>
    <row r="135" spans="1:2" x14ac:dyDescent="0.15">
      <c r="A135" s="70">
        <f t="shared" si="0"/>
        <v>20</v>
      </c>
      <c r="B135" s="71" t="s">
        <v>92</v>
      </c>
    </row>
    <row r="136" spans="1:2" x14ac:dyDescent="0.15">
      <c r="A136" s="70">
        <f t="shared" si="0"/>
        <v>21</v>
      </c>
      <c r="B136" s="71" t="s">
        <v>93</v>
      </c>
    </row>
    <row r="137" spans="1:2" x14ac:dyDescent="0.15">
      <c r="A137" s="70">
        <f t="shared" si="0"/>
        <v>22</v>
      </c>
      <c r="B137" s="71" t="s">
        <v>94</v>
      </c>
    </row>
    <row r="138" spans="1:2" x14ac:dyDescent="0.15">
      <c r="A138" s="70">
        <f t="shared" si="0"/>
        <v>23</v>
      </c>
      <c r="B138" s="71" t="s">
        <v>80</v>
      </c>
    </row>
    <row r="139" spans="1:2" x14ac:dyDescent="0.15">
      <c r="A139" s="70">
        <f t="shared" si="0"/>
        <v>24</v>
      </c>
      <c r="B139" s="71" t="s">
        <v>136</v>
      </c>
    </row>
    <row r="140" spans="1:2" x14ac:dyDescent="0.15">
      <c r="A140" s="70">
        <f t="shared" si="0"/>
        <v>25</v>
      </c>
      <c r="B140" s="71" t="s">
        <v>95</v>
      </c>
    </row>
    <row r="141" spans="1:2" x14ac:dyDescent="0.15">
      <c r="A141" s="70">
        <f t="shared" si="0"/>
        <v>26</v>
      </c>
      <c r="B141" s="71" t="s">
        <v>96</v>
      </c>
    </row>
    <row r="142" spans="1:2" x14ac:dyDescent="0.15">
      <c r="A142" s="70">
        <f t="shared" si="0"/>
        <v>27</v>
      </c>
      <c r="B142" s="71" t="s">
        <v>81</v>
      </c>
    </row>
    <row r="143" spans="1:2" x14ac:dyDescent="0.15">
      <c r="A143" s="70">
        <f t="shared" si="0"/>
        <v>28</v>
      </c>
      <c r="B143" s="71" t="s">
        <v>82</v>
      </c>
    </row>
    <row r="144" spans="1:2" x14ac:dyDescent="0.15">
      <c r="A144" s="70">
        <f t="shared" si="0"/>
        <v>29</v>
      </c>
      <c r="B144" s="71" t="s">
        <v>83</v>
      </c>
    </row>
    <row r="145" spans="1:5" x14ac:dyDescent="0.15">
      <c r="B145" s="73"/>
    </row>
    <row r="146" spans="1:5" x14ac:dyDescent="0.15">
      <c r="A146" s="74" t="s">
        <v>98</v>
      </c>
      <c r="B146" s="68" t="s">
        <v>158</v>
      </c>
      <c r="E146" s="68"/>
    </row>
    <row r="147" spans="1:5" x14ac:dyDescent="0.15">
      <c r="B147" s="68" t="s">
        <v>212</v>
      </c>
      <c r="E147" s="68"/>
    </row>
    <row r="148" spans="1:5" x14ac:dyDescent="0.15">
      <c r="B148" s="68" t="s">
        <v>108</v>
      </c>
      <c r="E148" s="68"/>
    </row>
    <row r="149" spans="1:5" x14ac:dyDescent="0.15">
      <c r="B149" s="69" t="s">
        <v>128</v>
      </c>
      <c r="E149" s="68"/>
    </row>
    <row r="150" spans="1:5" x14ac:dyDescent="0.15">
      <c r="B150" s="69" t="s">
        <v>292</v>
      </c>
    </row>
    <row r="151" spans="1:5" x14ac:dyDescent="0.15">
      <c r="B151" s="68" t="s">
        <v>174</v>
      </c>
    </row>
  </sheetData>
  <mergeCells count="128">
    <mergeCell ref="A1:B1"/>
    <mergeCell ref="A2:B2"/>
    <mergeCell ref="D2:H2"/>
    <mergeCell ref="A3:A4"/>
    <mergeCell ref="B3:B4"/>
    <mergeCell ref="D4:H5"/>
    <mergeCell ref="M9:M12"/>
    <mergeCell ref="A10:B10"/>
    <mergeCell ref="G10:G11"/>
    <mergeCell ref="H10:H11"/>
    <mergeCell ref="K10:K11"/>
    <mergeCell ref="L10:L11"/>
    <mergeCell ref="A11:A12"/>
    <mergeCell ref="J4:M5"/>
    <mergeCell ref="A5:A6"/>
    <mergeCell ref="B5:B6"/>
    <mergeCell ref="A7:A8"/>
    <mergeCell ref="B7:B8"/>
    <mergeCell ref="D7:E7"/>
    <mergeCell ref="J13:J14"/>
    <mergeCell ref="E16:E18"/>
    <mergeCell ref="F16:F18"/>
    <mergeCell ref="J16:J18"/>
    <mergeCell ref="D19:E23"/>
    <mergeCell ref="J19:J23"/>
    <mergeCell ref="B11:B12"/>
    <mergeCell ref="A13:A14"/>
    <mergeCell ref="B13:B23"/>
    <mergeCell ref="E13:E14"/>
    <mergeCell ref="F13:F14"/>
    <mergeCell ref="I13:I14"/>
    <mergeCell ref="E9:E12"/>
    <mergeCell ref="F9:F12"/>
    <mergeCell ref="J9:J12"/>
    <mergeCell ref="M34:M36"/>
    <mergeCell ref="M19:M23"/>
    <mergeCell ref="A24:A25"/>
    <mergeCell ref="B24:B28"/>
    <mergeCell ref="D27:E27"/>
    <mergeCell ref="D28:E33"/>
    <mergeCell ref="F28:F33"/>
    <mergeCell ref="J28:J33"/>
    <mergeCell ref="M28:M30"/>
    <mergeCell ref="A29:A30"/>
    <mergeCell ref="D37:E40"/>
    <mergeCell ref="F37:F40"/>
    <mergeCell ref="J37:J40"/>
    <mergeCell ref="D41:E44"/>
    <mergeCell ref="F41:F44"/>
    <mergeCell ref="J41:J44"/>
    <mergeCell ref="G42:G43"/>
    <mergeCell ref="H42:H43"/>
    <mergeCell ref="D34:E36"/>
    <mergeCell ref="F34:F36"/>
    <mergeCell ref="J34:J36"/>
    <mergeCell ref="K42:K43"/>
    <mergeCell ref="L42:L43"/>
    <mergeCell ref="D45:E47"/>
    <mergeCell ref="F45:F47"/>
    <mergeCell ref="J45:J47"/>
    <mergeCell ref="A50:B52"/>
    <mergeCell ref="D51:E51"/>
    <mergeCell ref="D52:E55"/>
    <mergeCell ref="F52:F55"/>
    <mergeCell ref="J52:J55"/>
    <mergeCell ref="M52:M55"/>
    <mergeCell ref="A53:A54"/>
    <mergeCell ref="B53:B58"/>
    <mergeCell ref="D56:E59"/>
    <mergeCell ref="F56:F59"/>
    <mergeCell ref="J56:J59"/>
    <mergeCell ref="A59:A60"/>
    <mergeCell ref="B59:B70"/>
    <mergeCell ref="D60:E62"/>
    <mergeCell ref="F60:F62"/>
    <mergeCell ref="J60:J62"/>
    <mergeCell ref="E63:E64"/>
    <mergeCell ref="F63:F64"/>
    <mergeCell ref="I63:I64"/>
    <mergeCell ref="J63:J64"/>
    <mergeCell ref="D65:D66"/>
    <mergeCell ref="E65:E67"/>
    <mergeCell ref="F65:F67"/>
    <mergeCell ref="J65:J67"/>
    <mergeCell ref="A71:A72"/>
    <mergeCell ref="B71:B77"/>
    <mergeCell ref="D71:E71"/>
    <mergeCell ref="D72:E76"/>
    <mergeCell ref="F72:F76"/>
    <mergeCell ref="J72:J76"/>
    <mergeCell ref="D77:E79"/>
    <mergeCell ref="F77:F79"/>
    <mergeCell ref="J77:J79"/>
    <mergeCell ref="B78:B84"/>
    <mergeCell ref="F86:F88"/>
    <mergeCell ref="J86:J88"/>
    <mergeCell ref="F89:F91"/>
    <mergeCell ref="J89:J91"/>
    <mergeCell ref="D80:E82"/>
    <mergeCell ref="F80:F82"/>
    <mergeCell ref="J80:J82"/>
    <mergeCell ref="D83:E85"/>
    <mergeCell ref="F83:F85"/>
    <mergeCell ref="J83:J85"/>
    <mergeCell ref="B92:B95"/>
    <mergeCell ref="M94:M95"/>
    <mergeCell ref="A100:B100"/>
    <mergeCell ref="A101:B101"/>
    <mergeCell ref="A102:B102"/>
    <mergeCell ref="A103:B103"/>
    <mergeCell ref="B29:B30"/>
    <mergeCell ref="A33:A34"/>
    <mergeCell ref="B33:B34"/>
    <mergeCell ref="A37:A38"/>
    <mergeCell ref="B85:B91"/>
    <mergeCell ref="D92:D93"/>
    <mergeCell ref="E92:E93"/>
    <mergeCell ref="F92:F93"/>
    <mergeCell ref="I92:I93"/>
    <mergeCell ref="J92:J93"/>
    <mergeCell ref="D94:D95"/>
    <mergeCell ref="E94:E95"/>
    <mergeCell ref="F94:F95"/>
    <mergeCell ref="I94:I95"/>
    <mergeCell ref="J94:J95"/>
    <mergeCell ref="M83:M84"/>
    <mergeCell ref="A85:A86"/>
    <mergeCell ref="E86:E88"/>
  </mergeCells>
  <phoneticPr fontId="2"/>
  <conditionalFormatting sqref="J19:J23">
    <cfRule type="cellIs" dxfId="0" priority="1" stopIfTrue="1" operator="equal">
      <formula>"あり"</formula>
    </cfRule>
  </conditionalFormatting>
  <dataValidations count="4">
    <dataValidation type="list" allowBlank="1" showInputMessage="1" showErrorMessage="1" sqref="B5" xr:uid="{5C6182EC-7F37-4B9B-AA50-9C1E8453B47C}">
      <formula1>$B$115:$B$144</formula1>
    </dataValidation>
    <dataValidation type="list" allowBlank="1" showInputMessage="1" showErrorMessage="1" sqref="A107 A105 A101:A103" xr:uid="{7F131100-150A-4E80-A668-B8B87B827280}">
      <formula1>$B$146:$B$152</formula1>
    </dataValidation>
    <dataValidation type="list" allowBlank="1" showInputMessage="1" showErrorMessage="1" sqref="J100 J97:J98" xr:uid="{25E658F9-17D6-4DC8-9BE9-CA504F309E7D}">
      <formula1>$J$116:$J$117</formula1>
    </dataValidation>
    <dataValidation type="list" allowBlank="1" showInputMessage="1" showErrorMessage="1" sqref="J28:J47 J52:J67 J9:J23 J72:J95" xr:uid="{492BBE5B-CA3E-4632-9A97-B3AEABACD026}">
      <formula1>$J$115:$J$117</formula1>
    </dataValidation>
  </dataValidations>
  <printOptions horizontalCentered="1"/>
  <pageMargins left="0.59055118110236227" right="0.19685039370078741" top="0.19685039370078741" bottom="0.19685039370078741" header="0.19685039370078741" footer="0.19685039370078741"/>
  <pageSetup paperSize="8" scale="41" orientation="landscape" horizontalDpi="1200"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様式2-1</vt:lpstr>
      <vt:lpstr>様式2-2</vt:lpstr>
      <vt:lpstr>様式2-3</vt:lpstr>
      <vt:lpstr>'様式2-1'!Print_Area</vt:lpstr>
      <vt:lpstr>'様式2-2'!Print_Area</vt:lpstr>
      <vt:lpstr>'様式2-3'!Print_Area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hayashi84</dc:creator>
  <cp:lastModifiedBy>河村 雅美 M.K.</cp:lastModifiedBy>
  <cp:lastPrinted>2024-03-18T02:19:03Z</cp:lastPrinted>
  <dcterms:created xsi:type="dcterms:W3CDTF">2008-04-16T07:12:02Z</dcterms:created>
  <dcterms:modified xsi:type="dcterms:W3CDTF">2024-05-01T05:18:37Z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-632208632</vt:i4>
  </property>
  <property fmtid="{D5CDD505-2E9C-101B-9397-08002B2CF9AE}" pid="3" name="_EmailSubject">
    <vt:lpwstr>(140728)総合評価様式2-1,2-2,2-3</vt:lpwstr>
  </property>
  <property fmtid="{D5CDD505-2E9C-101B-9397-08002B2CF9AE}" pid="4" name="_AuthorEmail">
    <vt:lpwstr>katagiri58@gifu.crcr.or.jp</vt:lpwstr>
  </property>
  <property fmtid="{D5CDD505-2E9C-101B-9397-08002B2CF9AE}" pid="5" name="_AuthorEmailDisplayName">
    <vt:lpwstr>片桐　邦男</vt:lpwstr>
  </property>
  <property fmtid="{D5CDD505-2E9C-101B-9397-08002B2CF9AE}" pid="6" name="_ReviewingToolsShownOnce">
    <vt:lpwstr/>
  </property>
</Properties>
</file>