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S:\20_企画\20_6_総合評価共同会議\20_6_2_総合評価共同会議\20_6_2_020 総合評価共同会議\2025（R08）共同会議\【令和８年度】共同会議\R08_ 様式集\"/>
    </mc:Choice>
  </mc:AlternateContent>
  <xr:revisionPtr revIDLastSave="0" documentId="13_ncr:1_{7AEFCB13-DEB9-4D79-9EE2-BEE4BBBF92A5}" xr6:coauthVersionLast="47" xr6:coauthVersionMax="47" xr10:uidLastSave="{00000000-0000-0000-0000-000000000000}"/>
  <bookViews>
    <workbookView xWindow="2985" yWindow="0" windowWidth="25815" windowHeight="14940" xr2:uid="{00000000-000D-0000-FFFF-FFFF00000000}"/>
  </bookViews>
  <sheets>
    <sheet name="様式2-1" sheetId="30" r:id="rId1"/>
    <sheet name="様式2-2" sheetId="32" r:id="rId2"/>
    <sheet name="様式2-3" sheetId="31" r:id="rId3"/>
    <sheet name="様式2-3関連（技術所見設定理由）" sheetId="33" r:id="rId4"/>
  </sheets>
  <definedNames>
    <definedName name="_xlnm.Print_Area" localSheetId="0">'様式2-1'!$A$1:$M$113</definedName>
    <definedName name="_xlnm.Print_Area" localSheetId="1">'様式2-2'!$A$1:$O$117</definedName>
    <definedName name="_xlnm.Print_Area" localSheetId="2">'様式2-3'!$A$1:$M$113</definedName>
    <definedName name="_xlnm.Print_Area" localSheetId="3">'様式2-3関連（技術所見設定理由）'!$A$1:$H$35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9" i="32" l="1"/>
  <c r="A41" i="33"/>
  <c r="A42" i="33" s="1"/>
  <c r="A43" i="33" s="1"/>
  <c r="A44" i="33" s="1"/>
  <c r="A45" i="33" s="1"/>
  <c r="A46" i="33" s="1"/>
  <c r="A47" i="33" s="1"/>
  <c r="A48" i="33" s="1"/>
  <c r="A49" i="33" s="1"/>
  <c r="A50" i="33" s="1"/>
  <c r="A51" i="33" s="1"/>
  <c r="A52" i="33" s="1"/>
  <c r="A53" i="33" s="1"/>
  <c r="A54" i="33" s="1"/>
  <c r="A55" i="33" s="1"/>
  <c r="A56" i="33" s="1"/>
  <c r="A57" i="33" s="1"/>
  <c r="A58" i="33" s="1"/>
  <c r="A59" i="33" s="1"/>
  <c r="A60" i="33" s="1"/>
  <c r="A61" i="33" s="1"/>
  <c r="A62" i="33" s="1"/>
  <c r="A63" i="33" s="1"/>
  <c r="A64" i="33" s="1"/>
  <c r="A65" i="33" s="1"/>
  <c r="A66" i="33" s="1"/>
  <c r="A67" i="33" s="1"/>
  <c r="A68" i="33" s="1"/>
  <c r="A69" i="33" s="1"/>
  <c r="A120" i="31"/>
  <c r="A121" i="31" s="1"/>
  <c r="A122" i="31" s="1"/>
  <c r="A123" i="31" s="1"/>
  <c r="A124" i="31" s="1"/>
  <c r="A125" i="31" s="1"/>
  <c r="A126" i="31" s="1"/>
  <c r="A127" i="31" s="1"/>
  <c r="A128" i="31" s="1"/>
  <c r="A129" i="31" s="1"/>
  <c r="A130" i="31" s="1"/>
  <c r="A131" i="31" s="1"/>
  <c r="A132" i="31" s="1"/>
  <c r="A133" i="31" s="1"/>
  <c r="A134" i="31" s="1"/>
  <c r="A135" i="31" s="1"/>
  <c r="A136" i="31" s="1"/>
  <c r="A137" i="31" s="1"/>
  <c r="A138" i="31" s="1"/>
  <c r="A139" i="31" s="1"/>
  <c r="A140" i="31" s="1"/>
  <c r="A141" i="31" s="1"/>
  <c r="A142" i="31" s="1"/>
  <c r="A143" i="31" s="1"/>
  <c r="A144" i="31" s="1"/>
  <c r="A145" i="31" s="1"/>
  <c r="A146" i="31" s="1"/>
  <c r="A147" i="31" s="1"/>
  <c r="A148" i="31" s="1"/>
  <c r="A120" i="32"/>
  <c r="A121" i="32" s="1"/>
  <c r="A122" i="32" s="1"/>
  <c r="A123" i="32" s="1"/>
  <c r="A124" i="32" s="1"/>
  <c r="A125" i="32" s="1"/>
  <c r="A126" i="32" s="1"/>
  <c r="A127" i="32" s="1"/>
  <c r="A128" i="32" s="1"/>
  <c r="A129" i="32" s="1"/>
  <c r="A130" i="32" s="1"/>
  <c r="A131" i="32" s="1"/>
  <c r="A132" i="32" s="1"/>
  <c r="A133" i="32" s="1"/>
  <c r="A134" i="32" s="1"/>
  <c r="A135" i="32" s="1"/>
  <c r="A136" i="32" s="1"/>
  <c r="A137" i="32" s="1"/>
  <c r="A138" i="32" s="1"/>
  <c r="A139" i="32" s="1"/>
  <c r="A140" i="32" s="1"/>
  <c r="A141" i="32" s="1"/>
  <c r="A142" i="32" s="1"/>
  <c r="A143" i="32" s="1"/>
  <c r="A144" i="32" s="1"/>
  <c r="A145" i="32" s="1"/>
  <c r="A146" i="32" s="1"/>
  <c r="A147" i="32" s="1"/>
  <c r="A148" i="32" s="1"/>
  <c r="A121" i="30"/>
  <c r="A122" i="30" s="1"/>
  <c r="A123" i="30" s="1"/>
  <c r="A124" i="30" s="1"/>
  <c r="A125" i="30" s="1"/>
  <c r="A126" i="30" s="1"/>
  <c r="A127" i="30" s="1"/>
  <c r="A128" i="30" s="1"/>
  <c r="A129" i="30" s="1"/>
  <c r="A130" i="30" s="1"/>
  <c r="A131" i="30" s="1"/>
  <c r="A132" i="30" s="1"/>
  <c r="A133" i="30" s="1"/>
  <c r="A134" i="30" s="1"/>
  <c r="A135" i="30" s="1"/>
  <c r="A136" i="30" s="1"/>
  <c r="A137" i="30" s="1"/>
  <c r="A138" i="30" s="1"/>
  <c r="A139" i="30" s="1"/>
  <c r="A140" i="30" s="1"/>
  <c r="A141" i="30" s="1"/>
  <c r="A142" i="30" s="1"/>
  <c r="A143" i="30" s="1"/>
  <c r="A144" i="30" s="1"/>
  <c r="A145" i="30" s="1"/>
  <c r="A146" i="30" s="1"/>
  <c r="A147" i="30" s="1"/>
  <c r="A148" i="30" s="1"/>
  <c r="A120" i="30"/>
  <c r="M124" i="32"/>
  <c r="M123" i="32"/>
  <c r="M122" i="32"/>
  <c r="M120" i="32"/>
  <c r="M119" i="32"/>
  <c r="K100" i="31"/>
  <c r="K102" i="31" s="1"/>
  <c r="H82" i="31"/>
  <c r="H79" i="31"/>
  <c r="H78" i="31"/>
  <c r="H77" i="31"/>
  <c r="H76" i="31"/>
  <c r="H75" i="31"/>
  <c r="H74" i="31"/>
  <c r="H73" i="31"/>
  <c r="H72" i="31"/>
  <c r="H100" i="31" s="1"/>
  <c r="H102" i="31" s="1"/>
  <c r="M71" i="32"/>
  <c r="M51" i="32"/>
  <c r="M27" i="32"/>
  <c r="L100" i="32"/>
  <c r="I82" i="32"/>
  <c r="I79" i="32"/>
  <c r="I78" i="32"/>
  <c r="I77" i="32"/>
  <c r="I76" i="32"/>
  <c r="I75" i="32"/>
  <c r="I74" i="32"/>
  <c r="I73" i="32"/>
  <c r="I72" i="32"/>
  <c r="L68" i="32"/>
  <c r="I59" i="32"/>
  <c r="I58" i="32"/>
  <c r="I56" i="32"/>
  <c r="I55" i="32"/>
  <c r="I53" i="32"/>
  <c r="I52" i="32"/>
  <c r="L48" i="32"/>
  <c r="I36" i="32"/>
  <c r="I35" i="32"/>
  <c r="I34" i="32"/>
  <c r="I32" i="32"/>
  <c r="I30" i="32"/>
  <c r="I28" i="32"/>
  <c r="L24" i="32"/>
  <c r="I18" i="32"/>
  <c r="I17" i="32"/>
  <c r="I16" i="32"/>
  <c r="I12" i="32"/>
  <c r="I10" i="32"/>
  <c r="I9" i="32"/>
  <c r="K24" i="31"/>
  <c r="H59" i="31"/>
  <c r="H58" i="31"/>
  <c r="H56" i="31"/>
  <c r="H55" i="31"/>
  <c r="H53" i="31"/>
  <c r="K68" i="31"/>
  <c r="H52" i="31"/>
  <c r="H36" i="31"/>
  <c r="H35" i="31"/>
  <c r="H34" i="31"/>
  <c r="H32" i="31"/>
  <c r="H30" i="31"/>
  <c r="K48" i="31"/>
  <c r="H28" i="31"/>
  <c r="H18" i="31"/>
  <c r="H17" i="31"/>
  <c r="H16" i="31"/>
  <c r="H12" i="31"/>
  <c r="H10" i="31"/>
  <c r="H9" i="31"/>
  <c r="H24" i="31" s="1"/>
  <c r="H68" i="31" l="1"/>
  <c r="H48" i="31"/>
  <c r="I48" i="32"/>
  <c r="I68" i="32"/>
  <c r="L102" i="32"/>
  <c r="I100" i="32"/>
  <c r="I24" i="32"/>
  <c r="H82" i="30"/>
  <c r="H79" i="30"/>
  <c r="H78" i="30"/>
  <c r="H77" i="30"/>
  <c r="H76" i="30"/>
  <c r="H75" i="30"/>
  <c r="H74" i="30"/>
  <c r="H73" i="30"/>
  <c r="H72" i="30"/>
  <c r="H59" i="30"/>
  <c r="H58" i="30"/>
  <c r="H56" i="30"/>
  <c r="H55" i="30"/>
  <c r="H53" i="30"/>
  <c r="K68" i="30"/>
  <c r="H52" i="30"/>
  <c r="H36" i="30"/>
  <c r="H35" i="30"/>
  <c r="H34" i="30"/>
  <c r="H32" i="30"/>
  <c r="H30" i="30"/>
  <c r="H28" i="30"/>
  <c r="H18" i="30"/>
  <c r="H17" i="30"/>
  <c r="H16" i="30"/>
  <c r="H12" i="30"/>
  <c r="H10" i="30"/>
  <c r="K24" i="30"/>
  <c r="H9" i="30"/>
  <c r="I102" i="32" l="1"/>
  <c r="H24" i="30"/>
  <c r="H68" i="30"/>
  <c r="H100" i="30"/>
  <c r="K100" i="30"/>
  <c r="H48" i="30"/>
  <c r="K48" i="30"/>
  <c r="H102" i="30" l="1"/>
  <c r="K102"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河村 雅美 M.K.</author>
  </authors>
  <commentList>
    <comment ref="B29" authorId="0" shapeId="0" xr:uid="{25C28622-C039-40B2-9FBA-6B27D624DA2A}">
      <text>
        <r>
          <rPr>
            <sz val="10"/>
            <color indexed="81"/>
            <rFont val="ＭＳ 明朝"/>
            <family val="1"/>
            <charset val="128"/>
          </rPr>
          <t xml:space="preserve">数字を入力するだけで良い。
</t>
        </r>
      </text>
    </comment>
    <comment ref="B33" authorId="0" shapeId="0" xr:uid="{23169BE6-2780-47A3-A31D-9CAE5B424912}">
      <text>
        <r>
          <rPr>
            <sz val="10"/>
            <color indexed="81"/>
            <rFont val="ＭＳ 明朝"/>
            <family val="1"/>
            <charset val="128"/>
          </rPr>
          <t>概算額でも良いが、その場合は評価基準などにおいて、（○○割相当）などのコメントが必要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河村 雅美 M.K.</author>
  </authors>
  <commentList>
    <comment ref="C9" authorId="0" shapeId="0" xr:uid="{4DC5B496-E521-4BBB-97D2-02EB9459731A}">
      <text>
        <r>
          <rPr>
            <sz val="10"/>
            <color indexed="81"/>
            <rFont val="ＭＳ ゴシック"/>
            <family val="3"/>
            <charset val="128"/>
          </rPr>
          <t>【管理番号の付け方】
「代表案件番号」－「代表案件に対する通し番号」－「開催回数」となります。
＜例＞　
代表案件管理番号が「R06-5-1」で、その代表案件に対して類似審査案件回数が 「3回目」、
メール審査開催回数が「第M8回」の場合の管理番号は、「R05-5-1-3R7M8」となります。</t>
        </r>
      </text>
    </comment>
    <comment ref="B29" authorId="0" shapeId="0" xr:uid="{B13620F1-383D-4704-80D1-6B84262A8532}">
      <text>
        <r>
          <rPr>
            <sz val="10"/>
            <color indexed="81"/>
            <rFont val="ＭＳ 明朝"/>
            <family val="1"/>
            <charset val="128"/>
          </rPr>
          <t xml:space="preserve">数字を入力するだけで良い。
</t>
        </r>
      </text>
    </comment>
    <comment ref="C29" authorId="0" shapeId="0" xr:uid="{5A7C62B7-5309-4B44-A520-CBC31C2EC482}">
      <text>
        <r>
          <rPr>
            <sz val="10"/>
            <color indexed="81"/>
            <rFont val="ＭＳ 明朝"/>
            <family val="1"/>
            <charset val="128"/>
          </rPr>
          <t xml:space="preserve">数字を入力するだけで良い。
</t>
        </r>
      </text>
    </comment>
    <comment ref="B33" authorId="0" shapeId="0" xr:uid="{18B67659-D95D-48CD-B178-5C2531A7B334}">
      <text>
        <r>
          <rPr>
            <sz val="10"/>
            <color indexed="81"/>
            <rFont val="ＭＳ 明朝"/>
            <family val="1"/>
            <charset val="128"/>
          </rPr>
          <t>概算額でも良いが、その場合は評価基準などにおいて、（○○割相当）などのコメントが必要</t>
        </r>
      </text>
    </comment>
    <comment ref="C33" authorId="0" shapeId="0" xr:uid="{4648EDDD-AE70-406C-83EF-3B0273252415}">
      <text>
        <r>
          <rPr>
            <sz val="10"/>
            <color indexed="81"/>
            <rFont val="ＭＳ 明朝"/>
            <family val="1"/>
            <charset val="128"/>
          </rPr>
          <t>概算額でも良いが、その場合は評価基準などにおいて、（○○割相当）などのコメントが必要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河村 雅美 M.K.</author>
  </authors>
  <commentList>
    <comment ref="B29" authorId="0" shapeId="0" xr:uid="{AFAB6E72-A0FF-4070-B381-43E22AFD79E5}">
      <text>
        <r>
          <rPr>
            <sz val="10"/>
            <color indexed="81"/>
            <rFont val="ＭＳ 明朝"/>
            <family val="1"/>
            <charset val="128"/>
          </rPr>
          <t xml:space="preserve">数字を入力するだけで良い。
</t>
        </r>
      </text>
    </comment>
    <comment ref="B33" authorId="0" shapeId="0" xr:uid="{E697600E-8813-4BBB-9FA2-112B04C660F6}">
      <text>
        <r>
          <rPr>
            <sz val="10"/>
            <color indexed="81"/>
            <rFont val="ＭＳ 明朝"/>
            <family val="1"/>
            <charset val="128"/>
          </rPr>
          <t>概算額でも良いが、その場合は評価基準などにおいて、（○○割相当）などのコメントが必要</t>
        </r>
      </text>
    </comment>
  </commentList>
</comments>
</file>

<file path=xl/sharedStrings.xml><?xml version="1.0" encoding="utf-8"?>
<sst xmlns="http://schemas.openxmlformats.org/spreadsheetml/2006/main" count="1281" uniqueCount="316">
  <si>
    <t>＜価格点以外の評価点(加算点)の設定＞</t>
    <rPh sb="1" eb="3">
      <t>カカク</t>
    </rPh>
    <rPh sb="3" eb="4">
      <t>テン</t>
    </rPh>
    <rPh sb="4" eb="6">
      <t>イガイ</t>
    </rPh>
    <rPh sb="7" eb="9">
      <t>ヒョウカ</t>
    </rPh>
    <rPh sb="9" eb="10">
      <t>テン</t>
    </rPh>
    <rPh sb="11" eb="13">
      <t>カサン</t>
    </rPh>
    <rPh sb="13" eb="14">
      <t>テン</t>
    </rPh>
    <rPh sb="16" eb="18">
      <t>セッテイ</t>
    </rPh>
    <phoneticPr fontId="3"/>
  </si>
  <si>
    <t>○施工能力</t>
    <rPh sb="1" eb="3">
      <t>セコウ</t>
    </rPh>
    <rPh sb="3" eb="5">
      <t>ノウリョク</t>
    </rPh>
    <phoneticPr fontId="3"/>
  </si>
  <si>
    <t>評価項目</t>
    <rPh sb="0" eb="2">
      <t>ヒョウカ</t>
    </rPh>
    <rPh sb="2" eb="4">
      <t>コウモク</t>
    </rPh>
    <phoneticPr fontId="3"/>
  </si>
  <si>
    <t>評価内容</t>
    <rPh sb="0" eb="2">
      <t>ヒョウカ</t>
    </rPh>
    <rPh sb="2" eb="4">
      <t>ナイヨウ</t>
    </rPh>
    <phoneticPr fontId="3"/>
  </si>
  <si>
    <t>評価基準</t>
    <rPh sb="0" eb="2">
      <t>ヒョウカ</t>
    </rPh>
    <rPh sb="2" eb="4">
      <t>キジュン</t>
    </rPh>
    <phoneticPr fontId="3"/>
  </si>
  <si>
    <t>評価点</t>
    <rPh sb="0" eb="3">
      <t>ヒョウカテン</t>
    </rPh>
    <phoneticPr fontId="3"/>
  </si>
  <si>
    <t>工程管理</t>
    <rPh sb="0" eb="2">
      <t>コウテイ</t>
    </rPh>
    <rPh sb="2" eb="4">
      <t>カンリ</t>
    </rPh>
    <phoneticPr fontId="3"/>
  </si>
  <si>
    <t>→</t>
    <phoneticPr fontId="3"/>
  </si>
  <si>
    <t>安全対策</t>
    <rPh sb="0" eb="2">
      <t>アンゼン</t>
    </rPh>
    <rPh sb="2" eb="4">
      <t>タイサク</t>
    </rPh>
    <phoneticPr fontId="3"/>
  </si>
  <si>
    <t>事故等の防止の喚起と客観的指標で安全対策の実施の可能性</t>
    <rPh sb="0" eb="2">
      <t>ジコ</t>
    </rPh>
    <rPh sb="2" eb="3">
      <t>トウ</t>
    </rPh>
    <rPh sb="4" eb="6">
      <t>ボウシ</t>
    </rPh>
    <rPh sb="7" eb="9">
      <t>カンキ</t>
    </rPh>
    <rPh sb="10" eb="12">
      <t>キャッカン</t>
    </rPh>
    <rPh sb="12" eb="13">
      <t>テキ</t>
    </rPh>
    <rPh sb="13" eb="15">
      <t>シヒョウ</t>
    </rPh>
    <rPh sb="16" eb="18">
      <t>アンゼン</t>
    </rPh>
    <rPh sb="18" eb="20">
      <t>タイサク</t>
    </rPh>
    <rPh sb="21" eb="23">
      <t>ジッシ</t>
    </rPh>
    <rPh sb="24" eb="27">
      <t>カノウセイ</t>
    </rPh>
    <phoneticPr fontId="3"/>
  </si>
  <si>
    <t>変更</t>
    <rPh sb="0" eb="2">
      <t>ヘンコウ</t>
    </rPh>
    <phoneticPr fontId="3"/>
  </si>
  <si>
    <t>主要資材</t>
    <rPh sb="0" eb="2">
      <t>シュヨウ</t>
    </rPh>
    <rPh sb="2" eb="4">
      <t>シザイ</t>
    </rPh>
    <phoneticPr fontId="3"/>
  </si>
  <si>
    <t>県内での調達の励行</t>
    <rPh sb="0" eb="2">
      <t>ケンナイ</t>
    </rPh>
    <rPh sb="4" eb="6">
      <t>チョウタツ</t>
    </rPh>
    <rPh sb="7" eb="9">
      <t>レイコウ</t>
    </rPh>
    <phoneticPr fontId="3"/>
  </si>
  <si>
    <t>品質管理</t>
    <rPh sb="0" eb="2">
      <t>ヒンシツ</t>
    </rPh>
    <rPh sb="2" eb="4">
      <t>カンリ</t>
    </rPh>
    <phoneticPr fontId="3"/>
  </si>
  <si>
    <t>環境配慮</t>
    <rPh sb="0" eb="2">
      <t>カンキョウ</t>
    </rPh>
    <rPh sb="2" eb="4">
      <t>ハイリョ</t>
    </rPh>
    <phoneticPr fontId="3"/>
  </si>
  <si>
    <t>ＩＳＯ認証取得の状況</t>
    <rPh sb="3" eb="5">
      <t>ニンショウ</t>
    </rPh>
    <rPh sb="5" eb="7">
      <t>シュトク</t>
    </rPh>
    <rPh sb="8" eb="10">
      <t>ジョウキョウ</t>
    </rPh>
    <phoneticPr fontId="3"/>
  </si>
  <si>
    <t>ＩＳＯ９０００Ｓ並びに１４００１取得済</t>
    <rPh sb="8" eb="9">
      <t>ナラ</t>
    </rPh>
    <rPh sb="16" eb="18">
      <t>シュトク</t>
    </rPh>
    <rPh sb="18" eb="19">
      <t>ズ</t>
    </rPh>
    <phoneticPr fontId="3"/>
  </si>
  <si>
    <t>同じ</t>
    <rPh sb="0" eb="1">
      <t>オナ</t>
    </rPh>
    <phoneticPr fontId="3"/>
  </si>
  <si>
    <t>取得なし</t>
    <rPh sb="0" eb="2">
      <t>シュトク</t>
    </rPh>
    <phoneticPr fontId="3"/>
  </si>
  <si>
    <t>技術所見</t>
    <rPh sb="0" eb="2">
      <t>ギジュツ</t>
    </rPh>
    <rPh sb="2" eb="4">
      <t>ショケン</t>
    </rPh>
    <phoneticPr fontId="3"/>
  </si>
  <si>
    <t>施工上の課題</t>
    <rPh sb="0" eb="2">
      <t>セコウ</t>
    </rPh>
    <rPh sb="2" eb="3">
      <t>ジョウ</t>
    </rPh>
    <rPh sb="4" eb="6">
      <t>カダイ</t>
    </rPh>
    <phoneticPr fontId="3"/>
  </si>
  <si>
    <t>又は</t>
    <rPh sb="0" eb="1">
      <t>マタ</t>
    </rPh>
    <phoneticPr fontId="3"/>
  </si>
  <si>
    <t>配慮すべき事項</t>
    <rPh sb="0" eb="2">
      <t>ハイリョ</t>
    </rPh>
    <rPh sb="5" eb="7">
      <t>ジコウ</t>
    </rPh>
    <phoneticPr fontId="3"/>
  </si>
  <si>
    <t>小計（満点）</t>
    <rPh sb="0" eb="2">
      <t>ショウケイ</t>
    </rPh>
    <rPh sb="3" eb="5">
      <t>マンテン</t>
    </rPh>
    <phoneticPr fontId="3"/>
  </si>
  <si>
    <t>○企業能力</t>
    <rPh sb="1" eb="3">
      <t>キギョウ</t>
    </rPh>
    <rPh sb="3" eb="5">
      <t>ノウリョク</t>
    </rPh>
    <phoneticPr fontId="3"/>
  </si>
  <si>
    <t>８０点以上</t>
    <rPh sb="2" eb="3">
      <t>テン</t>
    </rPh>
    <rPh sb="3" eb="5">
      <t>イジョウ</t>
    </rPh>
    <phoneticPr fontId="3"/>
  </si>
  <si>
    <t>７５点以上８０点未満</t>
    <rPh sb="2" eb="3">
      <t>テン</t>
    </rPh>
    <rPh sb="3" eb="5">
      <t>イジョウ</t>
    </rPh>
    <rPh sb="7" eb="8">
      <t>テン</t>
    </rPh>
    <rPh sb="8" eb="10">
      <t>ミマン</t>
    </rPh>
    <phoneticPr fontId="3"/>
  </si>
  <si>
    <t>７５点未満又は実績なし</t>
    <rPh sb="2" eb="3">
      <t>テン</t>
    </rPh>
    <rPh sb="3" eb="5">
      <t>ミマン</t>
    </rPh>
    <rPh sb="5" eb="6">
      <t>マタ</t>
    </rPh>
    <rPh sb="7" eb="9">
      <t>ジッセキ</t>
    </rPh>
    <phoneticPr fontId="3"/>
  </si>
  <si>
    <t>スタッフ数</t>
    <rPh sb="4" eb="5">
      <t>スウ</t>
    </rPh>
    <phoneticPr fontId="3"/>
  </si>
  <si>
    <t>機械保有状況</t>
    <rPh sb="0" eb="2">
      <t>キカイ</t>
    </rPh>
    <rPh sb="2" eb="4">
      <t>ホユウ</t>
    </rPh>
    <rPh sb="4" eb="6">
      <t>ジョウキョウ</t>
    </rPh>
    <phoneticPr fontId="3"/>
  </si>
  <si>
    <t>当該工事に関する主要建設機械の保有状況</t>
    <rPh sb="0" eb="2">
      <t>トウガイ</t>
    </rPh>
    <rPh sb="2" eb="4">
      <t>コウジ</t>
    </rPh>
    <rPh sb="5" eb="6">
      <t>カン</t>
    </rPh>
    <rPh sb="8" eb="10">
      <t>シュヨウ</t>
    </rPh>
    <rPh sb="10" eb="12">
      <t>ケンセツ</t>
    </rPh>
    <rPh sb="12" eb="14">
      <t>キカイ</t>
    </rPh>
    <rPh sb="15" eb="17">
      <t>ホユウ</t>
    </rPh>
    <rPh sb="17" eb="19">
      <t>ジョウキョウ</t>
    </rPh>
    <phoneticPr fontId="3"/>
  </si>
  <si>
    <t>保有なし</t>
    <rPh sb="0" eb="2">
      <t>ホユウ</t>
    </rPh>
    <phoneticPr fontId="3"/>
  </si>
  <si>
    <t>○配置予定技術者の能力</t>
    <rPh sb="1" eb="3">
      <t>ハイチ</t>
    </rPh>
    <rPh sb="3" eb="5">
      <t>ヨテイ</t>
    </rPh>
    <rPh sb="5" eb="7">
      <t>ギジュツ</t>
    </rPh>
    <rPh sb="7" eb="8">
      <t>シャ</t>
    </rPh>
    <rPh sb="9" eb="11">
      <t>ノウリョク</t>
    </rPh>
    <phoneticPr fontId="3"/>
  </si>
  <si>
    <t>保有資格</t>
    <rPh sb="0" eb="2">
      <t>ホユウ</t>
    </rPh>
    <rPh sb="2" eb="4">
      <t>シカク</t>
    </rPh>
    <phoneticPr fontId="3"/>
  </si>
  <si>
    <t>2級土木施工管理技士かつ自然工法管理士</t>
    <rPh sb="1" eb="2">
      <t>キュウ</t>
    </rPh>
    <rPh sb="2" eb="4">
      <t>ドボク</t>
    </rPh>
    <rPh sb="4" eb="6">
      <t>セコウ</t>
    </rPh>
    <rPh sb="6" eb="8">
      <t>カンリ</t>
    </rPh>
    <rPh sb="8" eb="9">
      <t>ギ</t>
    </rPh>
    <rPh sb="9" eb="10">
      <t>シ</t>
    </rPh>
    <rPh sb="12" eb="14">
      <t>シゼン</t>
    </rPh>
    <rPh sb="14" eb="16">
      <t>コウホウ</t>
    </rPh>
    <rPh sb="16" eb="18">
      <t>カンリ</t>
    </rPh>
    <rPh sb="18" eb="19">
      <t>シ</t>
    </rPh>
    <phoneticPr fontId="3"/>
  </si>
  <si>
    <t>○地域要件</t>
    <rPh sb="1" eb="3">
      <t>チイキ</t>
    </rPh>
    <rPh sb="3" eb="5">
      <t>ヨウケン</t>
    </rPh>
    <phoneticPr fontId="3"/>
  </si>
  <si>
    <t>営業拠点</t>
    <rPh sb="0" eb="2">
      <t>エイギョウ</t>
    </rPh>
    <rPh sb="2" eb="4">
      <t>キョテン</t>
    </rPh>
    <phoneticPr fontId="3"/>
  </si>
  <si>
    <t>地域内での営業拠点の有無</t>
    <rPh sb="0" eb="2">
      <t>チイキ</t>
    </rPh>
    <rPh sb="2" eb="3">
      <t>ナイ</t>
    </rPh>
    <rPh sb="5" eb="7">
      <t>エイギョウ</t>
    </rPh>
    <rPh sb="7" eb="9">
      <t>キョテン</t>
    </rPh>
    <rPh sb="10" eb="12">
      <t>ウム</t>
    </rPh>
    <phoneticPr fontId="3"/>
  </si>
  <si>
    <t>災害協定参加等</t>
    <rPh sb="0" eb="2">
      <t>サイガイ</t>
    </rPh>
    <rPh sb="2" eb="4">
      <t>キョウテイ</t>
    </rPh>
    <rPh sb="4" eb="6">
      <t>サンカ</t>
    </rPh>
    <rPh sb="6" eb="7">
      <t>トウ</t>
    </rPh>
    <phoneticPr fontId="3"/>
  </si>
  <si>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3"/>
  </si>
  <si>
    <t>参加なし</t>
    <rPh sb="0" eb="2">
      <t>サンカ</t>
    </rPh>
    <phoneticPr fontId="3"/>
  </si>
  <si>
    <t>ボランティア活動</t>
    <rPh sb="6" eb="8">
      <t>カツドウ</t>
    </rPh>
    <phoneticPr fontId="3"/>
  </si>
  <si>
    <t>合計（満点）</t>
    <rPh sb="0" eb="2">
      <t>ゴウケイ</t>
    </rPh>
    <rPh sb="3" eb="5">
      <t>マンテン</t>
    </rPh>
    <phoneticPr fontId="3"/>
  </si>
  <si>
    <t>　</t>
    <phoneticPr fontId="3"/>
  </si>
  <si>
    <t>－</t>
    <phoneticPr fontId="3"/>
  </si>
  <si>
    <t>契約あり</t>
    <rPh sb="0" eb="2">
      <t>ケイヤク</t>
    </rPh>
    <phoneticPr fontId="3"/>
  </si>
  <si>
    <t>新設</t>
    <rPh sb="0" eb="2">
      <t>シンセツ</t>
    </rPh>
    <phoneticPr fontId="3"/>
  </si>
  <si>
    <t>契約なし</t>
    <rPh sb="0" eb="2">
      <t>ケイヤク</t>
    </rPh>
    <phoneticPr fontId="3"/>
  </si>
  <si>
    <t>特別簡易型</t>
    <rPh sb="0" eb="2">
      <t>トクベツ</t>
    </rPh>
    <rPh sb="2" eb="5">
      <t>カンイガタ</t>
    </rPh>
    <phoneticPr fontId="3"/>
  </si>
  <si>
    <t>計画概要</t>
    <rPh sb="0" eb="2">
      <t>ケイカク</t>
    </rPh>
    <rPh sb="2" eb="4">
      <t>ガイヨウ</t>
    </rPh>
    <phoneticPr fontId="3"/>
  </si>
  <si>
    <t>工事場所</t>
    <rPh sb="0" eb="2">
      <t>コウジ</t>
    </rPh>
    <rPh sb="2" eb="4">
      <t>バショ</t>
    </rPh>
    <phoneticPr fontId="3"/>
  </si>
  <si>
    <t>配置技術者</t>
    <rPh sb="0" eb="2">
      <t>ハイチ</t>
    </rPh>
    <rPh sb="2" eb="5">
      <t>ギジュツシャ</t>
    </rPh>
    <phoneticPr fontId="3"/>
  </si>
  <si>
    <t>工事内容</t>
    <rPh sb="0" eb="2">
      <t>コウジ</t>
    </rPh>
    <rPh sb="2" eb="4">
      <t>ナイヨウ</t>
    </rPh>
    <phoneticPr fontId="3"/>
  </si>
  <si>
    <t>参加可能</t>
    <rPh sb="0" eb="2">
      <t>サンカ</t>
    </rPh>
    <rPh sb="2" eb="4">
      <t>カノウ</t>
    </rPh>
    <phoneticPr fontId="3"/>
  </si>
  <si>
    <t>業者数</t>
    <rPh sb="0" eb="2">
      <t>ギョウシャ</t>
    </rPh>
    <rPh sb="2" eb="3">
      <t>スウ</t>
    </rPh>
    <phoneticPr fontId="3"/>
  </si>
  <si>
    <t>（概算）</t>
    <rPh sb="1" eb="3">
      <t>ガイサン</t>
    </rPh>
    <phoneticPr fontId="3"/>
  </si>
  <si>
    <t>代表案件</t>
    <rPh sb="0" eb="2">
      <t>ダイヒョウ</t>
    </rPh>
    <rPh sb="2" eb="4">
      <t>アンケン</t>
    </rPh>
    <phoneticPr fontId="3"/>
  </si>
  <si>
    <t>（金額、規模、形式等）○○の実績あり</t>
    <rPh sb="1" eb="3">
      <t>キンガク</t>
    </rPh>
    <rPh sb="4" eb="6">
      <t>キボ</t>
    </rPh>
    <rPh sb="7" eb="10">
      <t>ケイシキナド</t>
    </rPh>
    <rPh sb="14" eb="16">
      <t>ジッセキ</t>
    </rPh>
    <phoneticPr fontId="3"/>
  </si>
  <si>
    <t>その他</t>
    <rPh sb="2" eb="3">
      <t>タ</t>
    </rPh>
    <phoneticPr fontId="3"/>
  </si>
  <si>
    <t>評価方式</t>
    <rPh sb="0" eb="2">
      <t>ヒョウカ</t>
    </rPh>
    <rPh sb="2" eb="4">
      <t>ホウシキ</t>
    </rPh>
    <phoneticPr fontId="3"/>
  </si>
  <si>
    <t>市町村名</t>
    <rPh sb="0" eb="3">
      <t>シチョウソン</t>
    </rPh>
    <rPh sb="3" eb="4">
      <t>メイ</t>
    </rPh>
    <phoneticPr fontId="3"/>
  </si>
  <si>
    <t>標準設定例からの変更理由・設定理由</t>
    <rPh sb="0" eb="2">
      <t>ヒョウジュン</t>
    </rPh>
    <rPh sb="2" eb="4">
      <t>セッテイ</t>
    </rPh>
    <rPh sb="4" eb="5">
      <t>レイ</t>
    </rPh>
    <rPh sb="8" eb="10">
      <t>ヘンコウ</t>
    </rPh>
    <rPh sb="10" eb="12">
      <t>リユウ</t>
    </rPh>
    <rPh sb="13" eb="15">
      <t>セッテイ</t>
    </rPh>
    <rPh sb="15" eb="17">
      <t>リユウ</t>
    </rPh>
    <phoneticPr fontId="3"/>
  </si>
  <si>
    <t>【標　準　設　定　例】</t>
    <rPh sb="1" eb="2">
      <t>ヒョウ</t>
    </rPh>
    <rPh sb="3" eb="4">
      <t>ジュン</t>
    </rPh>
    <rPh sb="5" eb="6">
      <t>セツ</t>
    </rPh>
    <rPh sb="7" eb="8">
      <t>サダム</t>
    </rPh>
    <rPh sb="9" eb="10">
      <t>レイ</t>
    </rPh>
    <phoneticPr fontId="3"/>
  </si>
  <si>
    <t>標準設定例に対し</t>
    <rPh sb="0" eb="2">
      <t>ヒョウジュン</t>
    </rPh>
    <rPh sb="2" eb="4">
      <t>セッテイ</t>
    </rPh>
    <rPh sb="4" eb="5">
      <t>レイ</t>
    </rPh>
    <rPh sb="6" eb="7">
      <t>タイ</t>
    </rPh>
    <phoneticPr fontId="3"/>
  </si>
  <si>
    <t>「同じ」or「変更」</t>
    <rPh sb="1" eb="2">
      <t>オナ</t>
    </rPh>
    <rPh sb="7" eb="9">
      <t>ヘンコウ</t>
    </rPh>
    <phoneticPr fontId="3"/>
  </si>
  <si>
    <t>代表案件からの変更理由・設定理由</t>
    <rPh sb="0" eb="2">
      <t>ダイヒョウ</t>
    </rPh>
    <rPh sb="2" eb="4">
      <t>アンケン</t>
    </rPh>
    <rPh sb="7" eb="9">
      <t>ヘンコウ</t>
    </rPh>
    <rPh sb="9" eb="11">
      <t>リユウ</t>
    </rPh>
    <rPh sb="12" eb="14">
      <t>セッテイ</t>
    </rPh>
    <rPh sb="14" eb="16">
      <t>リユウ</t>
    </rPh>
    <phoneticPr fontId="3"/>
  </si>
  <si>
    <t>意　見</t>
    <rPh sb="0" eb="1">
      <t>イ</t>
    </rPh>
    <rPh sb="2" eb="3">
      <t>ケン</t>
    </rPh>
    <phoneticPr fontId="3"/>
  </si>
  <si>
    <t>意見無し</t>
    <rPh sb="0" eb="2">
      <t>イケン</t>
    </rPh>
    <rPh sb="2" eb="3">
      <t>ナ</t>
    </rPh>
    <phoneticPr fontId="3"/>
  </si>
  <si>
    <t>意見有り</t>
    <rPh sb="0" eb="2">
      <t>イケン</t>
    </rPh>
    <rPh sb="2" eb="3">
      <t>ア</t>
    </rPh>
    <phoneticPr fontId="3"/>
  </si>
  <si>
    <t>この色（薄い緑）の箇所は代表案件データのままとし、類似案件では変更出来ません</t>
    <rPh sb="2" eb="3">
      <t>イロ</t>
    </rPh>
    <rPh sb="4" eb="5">
      <t>ウス</t>
    </rPh>
    <rPh sb="6" eb="7">
      <t>ミドリ</t>
    </rPh>
    <rPh sb="9" eb="11">
      <t>カショ</t>
    </rPh>
    <rPh sb="12" eb="14">
      <t>ダイヒョウ</t>
    </rPh>
    <rPh sb="14" eb="16">
      <t>アンケン</t>
    </rPh>
    <rPh sb="25" eb="27">
      <t>ルイジ</t>
    </rPh>
    <rPh sb="27" eb="29">
      <t>アンケン</t>
    </rPh>
    <rPh sb="31" eb="33">
      <t>ヘンコウ</t>
    </rPh>
    <rPh sb="33" eb="35">
      <t>デキ</t>
    </rPh>
    <phoneticPr fontId="3"/>
  </si>
  <si>
    <t>土木一式工事</t>
  </si>
  <si>
    <t>建築一式工事</t>
  </si>
  <si>
    <t>とび・土工・ｺﾝｸﾘｰﾄ工事業</t>
  </si>
  <si>
    <t>電気工事</t>
  </si>
  <si>
    <t>管工事</t>
  </si>
  <si>
    <t>鋼構造物工事</t>
  </si>
  <si>
    <t>鉄筋工事</t>
  </si>
  <si>
    <t>ほ装工事</t>
  </si>
  <si>
    <t>しゆんせつ工事</t>
  </si>
  <si>
    <t>塗装工事</t>
  </si>
  <si>
    <t>電気通信工事</t>
  </si>
  <si>
    <t>水道施設工事</t>
  </si>
  <si>
    <t>消防施設工事</t>
  </si>
  <si>
    <t>清掃施設工事</t>
  </si>
  <si>
    <t>大工工事</t>
  </si>
  <si>
    <t>左官工事　</t>
  </si>
  <si>
    <t>石工事</t>
  </si>
  <si>
    <t>屋根工事</t>
  </si>
  <si>
    <t>ﾀｲﾙ・れんが・ﾌﾞﾛｯｸ工事</t>
  </si>
  <si>
    <t>板金工事</t>
  </si>
  <si>
    <t>ガラス工事</t>
  </si>
  <si>
    <t>防水工事</t>
  </si>
  <si>
    <t>内装仕上工事</t>
  </si>
  <si>
    <t>機械器具設置工事</t>
  </si>
  <si>
    <t>熱絶縁工事</t>
  </si>
  <si>
    <t>さく井工事</t>
  </si>
  <si>
    <t>建具工事</t>
  </si>
  <si>
    <t>総合点数等</t>
    <rPh sb="0" eb="2">
      <t>ソウゴウ</t>
    </rPh>
    <rPh sb="2" eb="4">
      <t>テンスウ</t>
    </rPh>
    <rPh sb="4" eb="5">
      <t>トウ</t>
    </rPh>
    <phoneticPr fontId="3"/>
  </si>
  <si>
    <t>この色（薄い灰色）の箇所は基本的に代表案件と同じとしてください。</t>
    <rPh sb="6" eb="8">
      <t>ハイイロ</t>
    </rPh>
    <rPh sb="13" eb="16">
      <t>キホンテキ</t>
    </rPh>
    <rPh sb="22" eb="23">
      <t>オナ</t>
    </rPh>
    <phoneticPr fontId="3"/>
  </si>
  <si>
    <t>【意見１】</t>
    <rPh sb="1" eb="3">
      <t>イケン</t>
    </rPh>
    <phoneticPr fontId="3"/>
  </si>
  <si>
    <t>【回答１】</t>
    <rPh sb="1" eb="3">
      <t>カイトウ</t>
    </rPh>
    <phoneticPr fontId="3"/>
  </si>
  <si>
    <t>回　　答</t>
    <rPh sb="0" eb="1">
      <t>カイ</t>
    </rPh>
    <rPh sb="3" eb="4">
      <t>コタエ</t>
    </rPh>
    <phoneticPr fontId="3"/>
  </si>
  <si>
    <t>○○市</t>
    <rPh sb="2" eb="3">
      <t>シ</t>
    </rPh>
    <phoneticPr fontId="3"/>
  </si>
  <si>
    <t>【意見２】</t>
    <rPh sb="1" eb="3">
      <t>イケン</t>
    </rPh>
    <phoneticPr fontId="3"/>
  </si>
  <si>
    <t>代表案件と同じ</t>
    <phoneticPr fontId="3"/>
  </si>
  <si>
    <t>施工実績</t>
    <rPh sb="0" eb="2">
      <t>セコウ</t>
    </rPh>
    <rPh sb="2" eb="4">
      <t>ジッセキ</t>
    </rPh>
    <phoneticPr fontId="3"/>
  </si>
  <si>
    <t>上記以外</t>
    <rPh sb="0" eb="2">
      <t>ジョウキ</t>
    </rPh>
    <rPh sb="2" eb="4">
      <t>イガイ</t>
    </rPh>
    <phoneticPr fontId="3"/>
  </si>
  <si>
    <t>第○回</t>
    <rPh sb="0" eb="1">
      <t>ダイ</t>
    </rPh>
    <rPh sb="2" eb="3">
      <t>カイ</t>
    </rPh>
    <phoneticPr fontId="3"/>
  </si>
  <si>
    <t>岐阜県部長・○○市長の表彰歴あり</t>
    <rPh sb="0" eb="3">
      <t>ギフケン</t>
    </rPh>
    <rPh sb="8" eb="9">
      <t>シ</t>
    </rPh>
    <rPh sb="9" eb="10">
      <t>チョウ</t>
    </rPh>
    <phoneticPr fontId="3"/>
  </si>
  <si>
    <t>直近15か年度に完成引き渡しの済んだ工事の施工実績の有無※工事成績65点未満のものは実績として認めない。</t>
    <rPh sb="0" eb="1">
      <t>チョク</t>
    </rPh>
    <rPh sb="1" eb="2">
      <t>キン</t>
    </rPh>
    <rPh sb="5" eb="6">
      <t>ネン</t>
    </rPh>
    <rPh sb="6" eb="7">
      <t>ド</t>
    </rPh>
    <rPh sb="21" eb="23">
      <t>セコウ</t>
    </rPh>
    <rPh sb="23" eb="25">
      <t>ジッセキ</t>
    </rPh>
    <rPh sb="26" eb="28">
      <t>ウム</t>
    </rPh>
    <phoneticPr fontId="3"/>
  </si>
  <si>
    <t>上記以外</t>
    <rPh sb="0" eb="1">
      <t>ウエ</t>
    </rPh>
    <rPh sb="1" eb="2">
      <t>キ</t>
    </rPh>
    <rPh sb="2" eb="4">
      <t>イガイ</t>
    </rPh>
    <phoneticPr fontId="3"/>
  </si>
  <si>
    <t>○○市町村内に本店あり</t>
    <rPh sb="2" eb="5">
      <t>シチョウソン</t>
    </rPh>
    <rPh sb="5" eb="6">
      <t>ナイ</t>
    </rPh>
    <rPh sb="7" eb="9">
      <t>ホンテン</t>
    </rPh>
    <phoneticPr fontId="3"/>
  </si>
  <si>
    <t>○○圏域内に支店・営業所あり</t>
    <rPh sb="2" eb="4">
      <t>ケンイキ</t>
    </rPh>
    <rPh sb="4" eb="5">
      <t>ナイ</t>
    </rPh>
    <rPh sb="6" eb="8">
      <t>シテン</t>
    </rPh>
    <rPh sb="9" eb="12">
      <t>エイギョウショ</t>
    </rPh>
    <phoneticPr fontId="3"/>
  </si>
  <si>
    <t>岐阜県又は県内市町村との協定に参加あり又は直近5か年度のうちで同等の活動実績あり</t>
    <rPh sb="0" eb="3">
      <t>ギフケン</t>
    </rPh>
    <rPh sb="3" eb="4">
      <t>マタ</t>
    </rPh>
    <rPh sb="5" eb="6">
      <t>ケン</t>
    </rPh>
    <rPh sb="6" eb="7">
      <t>ナイ</t>
    </rPh>
    <rPh sb="7" eb="10">
      <t>シチョウソン</t>
    </rPh>
    <rPh sb="12" eb="14">
      <t>キョウテイ</t>
    </rPh>
    <rPh sb="15" eb="17">
      <t>サンカ</t>
    </rPh>
    <rPh sb="19" eb="20">
      <t>マタ</t>
    </rPh>
    <rPh sb="21" eb="22">
      <t>チョク</t>
    </rPh>
    <rPh sb="22" eb="23">
      <t>キン</t>
    </rPh>
    <rPh sb="25" eb="27">
      <t>ネンド</t>
    </rPh>
    <rPh sb="31" eb="33">
      <t>ドウトウ</t>
    </rPh>
    <rPh sb="34" eb="36">
      <t>カツドウ</t>
    </rPh>
    <rPh sb="36" eb="38">
      <t>ジッセキ</t>
    </rPh>
    <phoneticPr fontId="3"/>
  </si>
  <si>
    <t>常勤雇用の従業員数15名以上並びに国家資格を有する技術者数5名以上</t>
    <rPh sb="0" eb="2">
      <t>ジョウキン</t>
    </rPh>
    <rPh sb="2" eb="4">
      <t>コヨウ</t>
    </rPh>
    <rPh sb="5" eb="8">
      <t>ジュウギョウイン</t>
    </rPh>
    <rPh sb="8" eb="9">
      <t>スウ</t>
    </rPh>
    <rPh sb="11" eb="12">
      <t>メイ</t>
    </rPh>
    <rPh sb="12" eb="14">
      <t>イジョウ</t>
    </rPh>
    <rPh sb="14" eb="15">
      <t>ナラ</t>
    </rPh>
    <rPh sb="17" eb="19">
      <t>コッカ</t>
    </rPh>
    <rPh sb="19" eb="21">
      <t>シカク</t>
    </rPh>
    <rPh sb="22" eb="23">
      <t>ユウ</t>
    </rPh>
    <rPh sb="25" eb="27">
      <t>ギジュツ</t>
    </rPh>
    <rPh sb="27" eb="28">
      <t>シャ</t>
    </rPh>
    <rPh sb="28" eb="29">
      <t>スウ</t>
    </rPh>
    <rPh sb="30" eb="31">
      <t>メイ</t>
    </rPh>
    <rPh sb="31" eb="33">
      <t>イジョウ</t>
    </rPh>
    <phoneticPr fontId="3"/>
  </si>
  <si>
    <t>常勤雇用の従業員数並びに国家資格を有する技術者数</t>
    <rPh sb="0" eb="2">
      <t>ジョウキン</t>
    </rPh>
    <rPh sb="2" eb="4">
      <t>コヨウ</t>
    </rPh>
    <rPh sb="5" eb="8">
      <t>ジュウギョウイン</t>
    </rPh>
    <rPh sb="8" eb="9">
      <t>スウ</t>
    </rPh>
    <rPh sb="9" eb="10">
      <t>ナラ</t>
    </rPh>
    <rPh sb="12" eb="14">
      <t>コッカ</t>
    </rPh>
    <rPh sb="14" eb="16">
      <t>シカク</t>
    </rPh>
    <rPh sb="17" eb="18">
      <t>ユウ</t>
    </rPh>
    <rPh sb="20" eb="22">
      <t>ギジュツ</t>
    </rPh>
    <rPh sb="22" eb="23">
      <t>シャ</t>
    </rPh>
    <rPh sb="23" eb="24">
      <t>スウ</t>
    </rPh>
    <phoneticPr fontId="3"/>
  </si>
  <si>
    <t>1級土木施工管理技士又は技術士又はME</t>
    <rPh sb="1" eb="2">
      <t>キュウ</t>
    </rPh>
    <rPh sb="2" eb="4">
      <t>ドボク</t>
    </rPh>
    <rPh sb="4" eb="6">
      <t>セコウ</t>
    </rPh>
    <rPh sb="6" eb="8">
      <t>カンリ</t>
    </rPh>
    <rPh sb="8" eb="9">
      <t>ギ</t>
    </rPh>
    <rPh sb="9" eb="10">
      <t>シ</t>
    </rPh>
    <rPh sb="10" eb="11">
      <t>マタ</t>
    </rPh>
    <rPh sb="12" eb="14">
      <t>ギジュツ</t>
    </rPh>
    <rPh sb="14" eb="15">
      <t>シ</t>
    </rPh>
    <rPh sb="15" eb="16">
      <t>マタ</t>
    </rPh>
    <phoneticPr fontId="3"/>
  </si>
  <si>
    <t>常勤雇用の従業員数10名以上並びに国家資格を有する技術者数5名以上</t>
    <rPh sb="5" eb="8">
      <t>ジュウギョウイン</t>
    </rPh>
    <rPh sb="8" eb="9">
      <t>スウ</t>
    </rPh>
    <rPh sb="11" eb="12">
      <t>メイ</t>
    </rPh>
    <rPh sb="12" eb="14">
      <t>イジョウ</t>
    </rPh>
    <rPh sb="14" eb="15">
      <t>ナラ</t>
    </rPh>
    <rPh sb="17" eb="19">
      <t>コッカ</t>
    </rPh>
    <rPh sb="19" eb="21">
      <t>シカク</t>
    </rPh>
    <rPh sb="22" eb="23">
      <t>ユウ</t>
    </rPh>
    <rPh sb="25" eb="27">
      <t>ギジュツ</t>
    </rPh>
    <rPh sb="27" eb="28">
      <t>シャ</t>
    </rPh>
    <rPh sb="28" eb="29">
      <t>スウ</t>
    </rPh>
    <rPh sb="30" eb="31">
      <t>メイ</t>
    </rPh>
    <rPh sb="31" eb="33">
      <t>イジョウ</t>
    </rPh>
    <phoneticPr fontId="3"/>
  </si>
  <si>
    <t>常勤雇用の従業員数10名以上又は国家資格を有する技術者数5名以上</t>
    <rPh sb="5" eb="8">
      <t>ジュウギョウイン</t>
    </rPh>
    <rPh sb="8" eb="9">
      <t>スウ</t>
    </rPh>
    <rPh sb="11" eb="12">
      <t>メイ</t>
    </rPh>
    <rPh sb="12" eb="14">
      <t>イジョウ</t>
    </rPh>
    <rPh sb="14" eb="15">
      <t>マタ</t>
    </rPh>
    <rPh sb="16" eb="18">
      <t>コッカ</t>
    </rPh>
    <rPh sb="18" eb="20">
      <t>シカク</t>
    </rPh>
    <rPh sb="21" eb="22">
      <t>ユウ</t>
    </rPh>
    <rPh sb="24" eb="26">
      <t>ギジュツ</t>
    </rPh>
    <rPh sb="26" eb="27">
      <t>シャ</t>
    </rPh>
    <rPh sb="27" eb="28">
      <t>スウ</t>
    </rPh>
    <rPh sb="29" eb="30">
      <t>メイ</t>
    </rPh>
    <rPh sb="30" eb="32">
      <t>イジョウ</t>
    </rPh>
    <phoneticPr fontId="3"/>
  </si>
  <si>
    <t>常勤雇用の従業員数10名未満並びに国家資格を有する技術者数5名未満</t>
    <rPh sb="5" eb="8">
      <t>ジュウギョウイン</t>
    </rPh>
    <rPh sb="8" eb="9">
      <t>スウ</t>
    </rPh>
    <rPh sb="11" eb="12">
      <t>メイ</t>
    </rPh>
    <rPh sb="12" eb="14">
      <t>ミマン</t>
    </rPh>
    <rPh sb="14" eb="15">
      <t>ナラ</t>
    </rPh>
    <rPh sb="17" eb="19">
      <t>コッカ</t>
    </rPh>
    <rPh sb="19" eb="21">
      <t>シカク</t>
    </rPh>
    <rPh sb="22" eb="23">
      <t>ユウ</t>
    </rPh>
    <rPh sb="25" eb="27">
      <t>ギジュツ</t>
    </rPh>
    <rPh sb="27" eb="28">
      <t>シャ</t>
    </rPh>
    <rPh sb="28" eb="29">
      <t>スウ</t>
    </rPh>
    <rPh sb="30" eb="31">
      <t>メイ</t>
    </rPh>
    <rPh sb="31" eb="33">
      <t>ミマン</t>
    </rPh>
    <phoneticPr fontId="3"/>
  </si>
  <si>
    <t>直近５か年度の岐阜県内優良工事施工者表彰歴の有無</t>
    <rPh sb="10" eb="11">
      <t>ナイ</t>
    </rPh>
    <phoneticPr fontId="3"/>
  </si>
  <si>
    <t>○○圏域内（○○市町村内を除く）に本店あり</t>
    <rPh sb="3" eb="4">
      <t>イキ</t>
    </rPh>
    <rPh sb="4" eb="5">
      <t>ナイ</t>
    </rPh>
    <rPh sb="17" eb="19">
      <t>ホンテン</t>
    </rPh>
    <phoneticPr fontId="3"/>
  </si>
  <si>
    <t>○○市町村内での実績あり</t>
    <rPh sb="2" eb="5">
      <t>シチョウソン</t>
    </rPh>
    <rPh sb="5" eb="6">
      <t>ナイ</t>
    </rPh>
    <rPh sb="8" eb="10">
      <t>ジッセキ</t>
    </rPh>
    <phoneticPr fontId="3"/>
  </si>
  <si>
    <t>○○圏域内（○○市町村内を除く）での実績あり</t>
    <rPh sb="2" eb="4">
      <t>ケンイキ</t>
    </rPh>
    <rPh sb="4" eb="5">
      <t>ナイ</t>
    </rPh>
    <rPh sb="18" eb="20">
      <t>ジッセキ</t>
    </rPh>
    <phoneticPr fontId="3"/>
  </si>
  <si>
    <t>○○市町村内での施工実績あり</t>
    <rPh sb="2" eb="5">
      <t>シチョウソン</t>
    </rPh>
    <rPh sb="5" eb="6">
      <t>ナイ</t>
    </rPh>
    <rPh sb="8" eb="10">
      <t>セコウ</t>
    </rPh>
    <rPh sb="10" eb="12">
      <t>ジッセキ</t>
    </rPh>
    <phoneticPr fontId="3"/>
  </si>
  <si>
    <t>上記実績なし</t>
    <rPh sb="0" eb="2">
      <t>ジョウキ</t>
    </rPh>
    <rPh sb="2" eb="4">
      <t>ジッセキ</t>
    </rPh>
    <phoneticPr fontId="3"/>
  </si>
  <si>
    <t>犬飼利嗣</t>
    <rPh sb="0" eb="2">
      <t>イヌカイ</t>
    </rPh>
    <rPh sb="2" eb="3">
      <t>トシ</t>
    </rPh>
    <rPh sb="3" eb="4">
      <t>ツ</t>
    </rPh>
    <phoneticPr fontId="3"/>
  </si>
  <si>
    <t>【意見に対する回答】</t>
    <rPh sb="4" eb="5">
      <t>タイ</t>
    </rPh>
    <rPh sb="7" eb="9">
      <t>カイトウ</t>
    </rPh>
    <phoneticPr fontId="3"/>
  </si>
  <si>
    <t>【回答に対する意見】</t>
    <rPh sb="1" eb="3">
      <t>カイトウ</t>
    </rPh>
    <rPh sb="4" eb="5">
      <t>タイ</t>
    </rPh>
    <rPh sb="7" eb="9">
      <t>イケン</t>
    </rPh>
    <phoneticPr fontId="3"/>
  </si>
  <si>
    <t>総合評価様式２－１</t>
    <rPh sb="0" eb="2">
      <t>ソウゴウ</t>
    </rPh>
    <rPh sb="2" eb="4">
      <t>ヒョウカ</t>
    </rPh>
    <rPh sb="4" eb="6">
      <t>ヨウシキ</t>
    </rPh>
    <phoneticPr fontId="3"/>
  </si>
  <si>
    <t>工程管理</t>
    <phoneticPr fontId="3"/>
  </si>
  <si>
    <t>表彰歴なし</t>
    <phoneticPr fontId="3"/>
  </si>
  <si>
    <t>20単位以上の取得あり</t>
    <phoneticPr fontId="3"/>
  </si>
  <si>
    <t>共同会議委員名</t>
    <phoneticPr fontId="3"/>
  </si>
  <si>
    <t>造園工事</t>
    <phoneticPr fontId="3"/>
  </si>
  <si>
    <t>○○圏域内（○○市町村内を除く）に本店あり、かつ○○市町村内に支店・営業所あり</t>
    <rPh sb="2" eb="4">
      <t>ケンイキ</t>
    </rPh>
    <rPh sb="4" eb="5">
      <t>ナイ</t>
    </rPh>
    <rPh sb="8" eb="11">
      <t>シチョウソン</t>
    </rPh>
    <rPh sb="11" eb="12">
      <t>ナイ</t>
    </rPh>
    <rPh sb="13" eb="14">
      <t>ノゾ</t>
    </rPh>
    <rPh sb="17" eb="19">
      <t>ホンテン</t>
    </rPh>
    <rPh sb="26" eb="29">
      <t>シチョウソン</t>
    </rPh>
    <rPh sb="29" eb="30">
      <t>ナイ</t>
    </rPh>
    <rPh sb="31" eb="33">
      <t>シテン</t>
    </rPh>
    <rPh sb="34" eb="37">
      <t>エイギョウショ</t>
    </rPh>
    <phoneticPr fontId="3"/>
  </si>
  <si>
    <t>あり</t>
    <phoneticPr fontId="3"/>
  </si>
  <si>
    <t>なし</t>
    <phoneticPr fontId="3"/>
  </si>
  <si>
    <t>10単位以上の取得あり</t>
    <phoneticPr fontId="3"/>
  </si>
  <si>
    <t>10単位未満の取得あり、又は取得なし</t>
    <phoneticPr fontId="3"/>
  </si>
  <si>
    <t>共同会議委員名</t>
    <rPh sb="0" eb="2">
      <t>キョウドウ</t>
    </rPh>
    <rPh sb="2" eb="4">
      <t>カイギ</t>
    </rPh>
    <rPh sb="4" eb="6">
      <t>イイン</t>
    </rPh>
    <rPh sb="6" eb="7">
      <t>メイ</t>
    </rPh>
    <phoneticPr fontId="3"/>
  </si>
  <si>
    <t>＜入力注意＞</t>
    <phoneticPr fontId="3"/>
  </si>
  <si>
    <t>全て自社保有（長期リースによる保有を含む）あり</t>
    <rPh sb="0" eb="1">
      <t>スベ</t>
    </rPh>
    <rPh sb="2" eb="4">
      <t>ジシャ</t>
    </rPh>
    <rPh sb="4" eb="6">
      <t>ホユウ</t>
    </rPh>
    <rPh sb="7" eb="9">
      <t>チョウキ</t>
    </rPh>
    <rPh sb="15" eb="17">
      <t>ホユウ</t>
    </rPh>
    <rPh sb="18" eb="19">
      <t>フク</t>
    </rPh>
    <phoneticPr fontId="3"/>
  </si>
  <si>
    <t>自社保有（長期リースによる保有を含む）又は短期リースによる保有あり</t>
    <rPh sb="0" eb="2">
      <t>ジシャ</t>
    </rPh>
    <rPh sb="2" eb="4">
      <t>ホユウ</t>
    </rPh>
    <rPh sb="19" eb="20">
      <t>マタ</t>
    </rPh>
    <rPh sb="21" eb="23">
      <t>タンキ</t>
    </rPh>
    <rPh sb="29" eb="31">
      <t>ホユウ</t>
    </rPh>
    <phoneticPr fontId="3"/>
  </si>
  <si>
    <t>意　見　聴　取　結　果</t>
    <rPh sb="0" eb="1">
      <t>イ</t>
    </rPh>
    <rPh sb="2" eb="3">
      <t>ミ</t>
    </rPh>
    <rPh sb="4" eb="5">
      <t>チョウ</t>
    </rPh>
    <rPh sb="6" eb="7">
      <t>トリ</t>
    </rPh>
    <rPh sb="8" eb="9">
      <t>ムスブ</t>
    </rPh>
    <rPh sb="10" eb="11">
      <t>ハタシ</t>
    </rPh>
    <phoneticPr fontId="3"/>
  </si>
  <si>
    <t>表彰歴なし</t>
    <rPh sb="0" eb="2">
      <t>ヒョウショウ</t>
    </rPh>
    <rPh sb="2" eb="3">
      <t>レキ</t>
    </rPh>
    <phoneticPr fontId="3"/>
  </si>
  <si>
    <t>表彰歴あり</t>
    <rPh sb="0" eb="2">
      <t>ヒョウショウ</t>
    </rPh>
    <rPh sb="2" eb="3">
      <t>レキ</t>
    </rPh>
    <phoneticPr fontId="3"/>
  </si>
  <si>
    <t>【標準設定例の変更】</t>
    <rPh sb="1" eb="3">
      <t>ヒョウジュン</t>
    </rPh>
    <rPh sb="3" eb="5">
      <t>セッテイ</t>
    </rPh>
    <rPh sb="5" eb="6">
      <t>レイ</t>
    </rPh>
    <rPh sb="7" eb="9">
      <t>ヘンコウ</t>
    </rPh>
    <phoneticPr fontId="3"/>
  </si>
  <si>
    <t>主要工事材料は岐阜県産調達が可能</t>
    <rPh sb="0" eb="2">
      <t>シュヨウ</t>
    </rPh>
    <rPh sb="2" eb="4">
      <t>コウジ</t>
    </rPh>
    <rPh sb="4" eb="6">
      <t>ザイリョウ</t>
    </rPh>
    <rPh sb="7" eb="10">
      <t>ギフケン</t>
    </rPh>
    <rPh sb="10" eb="11">
      <t>サン</t>
    </rPh>
    <rPh sb="11" eb="13">
      <t>チョウタツ</t>
    </rPh>
    <rPh sb="14" eb="16">
      <t>カノウ</t>
    </rPh>
    <phoneticPr fontId="3"/>
  </si>
  <si>
    <t>主要工事材料は岐阜県産調達に努力</t>
    <rPh sb="0" eb="2">
      <t>シュヨウ</t>
    </rPh>
    <rPh sb="2" eb="4">
      <t>コウジ</t>
    </rPh>
    <rPh sb="4" eb="6">
      <t>ザイリョウ</t>
    </rPh>
    <rPh sb="7" eb="9">
      <t>ギフ</t>
    </rPh>
    <rPh sb="9" eb="10">
      <t>ケン</t>
    </rPh>
    <rPh sb="10" eb="11">
      <t>サン</t>
    </rPh>
    <rPh sb="11" eb="13">
      <t>チョウタツ</t>
    </rPh>
    <rPh sb="14" eb="16">
      <t>ドリョク</t>
    </rPh>
    <phoneticPr fontId="3"/>
  </si>
  <si>
    <t>今回工事の評価基準</t>
    <rPh sb="0" eb="2">
      <t>コンカイ</t>
    </rPh>
    <rPh sb="2" eb="4">
      <t>コウジ</t>
    </rPh>
    <rPh sb="5" eb="7">
      <t>ヒョウカ</t>
    </rPh>
    <rPh sb="7" eb="9">
      <t>キジュン</t>
    </rPh>
    <phoneticPr fontId="3"/>
  </si>
  <si>
    <t>【定義】
・安全衛生に係る優良事業場、団体又は功労者に対する厚生労働大臣・岐阜労働局長表彰
・厚生労働省労働基準局長が行う建設事業無災害表彰（岐阜県内工事に限る）
・厚生労働省労働基準局長が発行した無災害記録証</t>
    <rPh sb="1" eb="3">
      <t>テイギ</t>
    </rPh>
    <phoneticPr fontId="3"/>
  </si>
  <si>
    <t xml:space="preserve">※岐阜県優良工事施工者表彰（県土整備部・都市建築部）参考　 </t>
  </si>
  <si>
    <t>http://www.pref.gifu.lg.jp/kendo/gijutsukanri/kanren-joho/yuryo-koji/</t>
  </si>
  <si>
    <t>簡易型</t>
    <rPh sb="0" eb="3">
      <t>カンイガタ</t>
    </rPh>
    <phoneticPr fontId="3"/>
  </si>
  <si>
    <t>神谷浩二</t>
    <rPh sb="0" eb="2">
      <t>カミヤ</t>
    </rPh>
    <rPh sb="2" eb="4">
      <t>コウジ</t>
    </rPh>
    <phoneticPr fontId="3"/>
  </si>
  <si>
    <t>過去に労働安全衛生分野表彰歴あり、かつ直近１か年度に県・○○市からの工事事故等による資格停止措置なし</t>
    <rPh sb="0" eb="2">
      <t>カコ</t>
    </rPh>
    <rPh sb="3" eb="5">
      <t>ロウドウ</t>
    </rPh>
    <rPh sb="5" eb="7">
      <t>アンゼン</t>
    </rPh>
    <rPh sb="7" eb="9">
      <t>エイセイ</t>
    </rPh>
    <rPh sb="9" eb="11">
      <t>ブンヤ</t>
    </rPh>
    <rPh sb="11" eb="13">
      <t>ヒョウショウ</t>
    </rPh>
    <rPh sb="13" eb="14">
      <t>レキ</t>
    </rPh>
    <rPh sb="26" eb="27">
      <t>ケン</t>
    </rPh>
    <phoneticPr fontId="3"/>
  </si>
  <si>
    <t>過去に労働安全衛生分野表彰歴なし、かつ直近１か年度に県・○○市からの工事事故等による入札参加資格停止措置なし、若しくは過去に労働安全衛生分野表彰歴があり、かつ直近１か年度に県・○○市からの工事事故等による入札参加資格停止措置あり</t>
    <rPh sb="30" eb="31">
      <t>シ</t>
    </rPh>
    <rPh sb="90" eb="91">
      <t>シ</t>
    </rPh>
    <phoneticPr fontId="3"/>
  </si>
  <si>
    <t>過去に労働安全衛生分野表彰歴なし、かつ直近１か年度に県・○○市からの工事事故等による資格停止措置あり</t>
    <rPh sb="9" eb="11">
      <t>ブンヤ</t>
    </rPh>
    <rPh sb="19" eb="21">
      <t>チョッキン</t>
    </rPh>
    <rPh sb="23" eb="25">
      <t>ネンド</t>
    </rPh>
    <rPh sb="26" eb="27">
      <t>ケン</t>
    </rPh>
    <rPh sb="30" eb="31">
      <t>シ</t>
    </rPh>
    <rPh sb="42" eb="44">
      <t>シカク</t>
    </rPh>
    <rPh sb="44" eb="46">
      <t>テイシ</t>
    </rPh>
    <rPh sb="46" eb="48">
      <t>ソチ</t>
    </rPh>
    <phoneticPr fontId="3"/>
  </si>
  <si>
    <t>岐阜県現地機関の長(公共建築課長 、住宅課長 、畜産課長、里川振興課長、恵みの森づくり推進課長 を含む)による表彰歴あり</t>
    <rPh sb="0" eb="3">
      <t>ギフケン</t>
    </rPh>
    <phoneticPr fontId="3"/>
  </si>
  <si>
    <t>直近○か年度の○○市優秀技術者表彰歴の有無</t>
    <rPh sb="0" eb="2">
      <t>チョッキン</t>
    </rPh>
    <rPh sb="4" eb="6">
      <t>ネンド</t>
    </rPh>
    <rPh sb="9" eb="10">
      <t>シ</t>
    </rPh>
    <rPh sb="10" eb="12">
      <t>ユウシュウ</t>
    </rPh>
    <rPh sb="12" eb="15">
      <t>ギジュツシャ</t>
    </rPh>
    <rPh sb="15" eb="17">
      <t>ヒョウショウ</t>
    </rPh>
    <rPh sb="17" eb="18">
      <t>レキ</t>
    </rPh>
    <rPh sb="19" eb="21">
      <t>ウム</t>
    </rPh>
    <phoneticPr fontId="3"/>
  </si>
  <si>
    <t>【定義】
・国、県及び当該市町村発注工事の全てまたはいずれかを対象</t>
    <rPh sb="1" eb="3">
      <t>テイギ</t>
    </rPh>
    <rPh sb="6" eb="7">
      <t>クニ</t>
    </rPh>
    <rPh sb="8" eb="9">
      <t>ケン</t>
    </rPh>
    <rPh sb="9" eb="10">
      <t>オヨ</t>
    </rPh>
    <rPh sb="11" eb="13">
      <t>トウガイ</t>
    </rPh>
    <rPh sb="13" eb="16">
      <t>シチョウソン</t>
    </rPh>
    <rPh sb="16" eb="18">
      <t>ハッチュウ</t>
    </rPh>
    <rPh sb="18" eb="20">
      <t>コウジ</t>
    </rPh>
    <rPh sb="21" eb="22">
      <t>スベ</t>
    </rPh>
    <rPh sb="31" eb="33">
      <t>タイショウ</t>
    </rPh>
    <phoneticPr fontId="3"/>
  </si>
  <si>
    <t>直近１か年度の活動の有無</t>
    <rPh sb="0" eb="1">
      <t>チョク</t>
    </rPh>
    <rPh sb="1" eb="2">
      <t>キン</t>
    </rPh>
    <rPh sb="4" eb="6">
      <t>ネンド</t>
    </rPh>
    <rPh sb="7" eb="9">
      <t>カツドウ</t>
    </rPh>
    <rPh sb="10" eb="12">
      <t>ウム</t>
    </rPh>
    <phoneticPr fontId="3"/>
  </si>
  <si>
    <t>直近５か年度に完成引き渡しの済んだ近隣地域での県工事の施工実績※建築工事：直近１５か年度</t>
    <rPh sb="0" eb="1">
      <t>チョク</t>
    </rPh>
    <rPh sb="1" eb="2">
      <t>キン</t>
    </rPh>
    <rPh sb="4" eb="6">
      <t>ネンド</t>
    </rPh>
    <rPh sb="17" eb="19">
      <t>キンリン</t>
    </rPh>
    <rPh sb="19" eb="21">
      <t>チイキ</t>
    </rPh>
    <rPh sb="23" eb="24">
      <t>ケン</t>
    </rPh>
    <rPh sb="24" eb="26">
      <t>コウジ</t>
    </rPh>
    <rPh sb="27" eb="29">
      <t>セコウ</t>
    </rPh>
    <rPh sb="29" eb="31">
      <t>ジッセキ</t>
    </rPh>
    <rPh sb="32" eb="34">
      <t>ケンチク</t>
    </rPh>
    <rPh sb="34" eb="36">
      <t>コウジ</t>
    </rPh>
    <rPh sb="37" eb="39">
      <t>チョッキン</t>
    </rPh>
    <rPh sb="42" eb="44">
      <t>ネンド</t>
    </rPh>
    <phoneticPr fontId="3"/>
  </si>
  <si>
    <t>直近３か年度以内（建築工事、鋼構造物工事:直近５か年度以内）に完成引き渡しの済んだ工事の工事成績評定点の平均点
（工種限定あり）</t>
    <rPh sb="0" eb="1">
      <t>チョク</t>
    </rPh>
    <rPh sb="1" eb="2">
      <t>キン</t>
    </rPh>
    <rPh sb="4" eb="5">
      <t>ネン</t>
    </rPh>
    <rPh sb="5" eb="6">
      <t>ド</t>
    </rPh>
    <rPh sb="6" eb="8">
      <t>イナイ</t>
    </rPh>
    <rPh sb="9" eb="11">
      <t>ケンチク</t>
    </rPh>
    <rPh sb="11" eb="13">
      <t>コウジ</t>
    </rPh>
    <rPh sb="14" eb="15">
      <t>コウ</t>
    </rPh>
    <rPh sb="15" eb="18">
      <t>コウゾウブツ</t>
    </rPh>
    <rPh sb="18" eb="20">
      <t>コウジ</t>
    </rPh>
    <rPh sb="21" eb="23">
      <t>チョッキン</t>
    </rPh>
    <rPh sb="25" eb="27">
      <t>ネンド</t>
    </rPh>
    <rPh sb="27" eb="29">
      <t>イナイ</t>
    </rPh>
    <rPh sb="31" eb="33">
      <t>カンセイ</t>
    </rPh>
    <rPh sb="33" eb="34">
      <t>ヒ</t>
    </rPh>
    <rPh sb="35" eb="36">
      <t>ワタ</t>
    </rPh>
    <rPh sb="38" eb="39">
      <t>ス</t>
    </rPh>
    <rPh sb="41" eb="43">
      <t>コウジ</t>
    </rPh>
    <rPh sb="44" eb="46">
      <t>コウジ</t>
    </rPh>
    <rPh sb="46" eb="48">
      <t>セイセキ</t>
    </rPh>
    <rPh sb="48" eb="50">
      <t>ヒョウテイ</t>
    </rPh>
    <rPh sb="50" eb="51">
      <t>テン</t>
    </rPh>
    <rPh sb="52" eb="55">
      <t>ヘイキンテン</t>
    </rPh>
    <rPh sb="57" eb="59">
      <t>コウシュ</t>
    </rPh>
    <rPh sb="59" eb="61">
      <t>ゲンテイ</t>
    </rPh>
    <phoneticPr fontId="3"/>
  </si>
  <si>
    <t>主任技術者、監理技術者又は特例監理技術者の保有する資格</t>
    <rPh sb="0" eb="2">
      <t>シュニン</t>
    </rPh>
    <rPh sb="2" eb="4">
      <t>ギジュツ</t>
    </rPh>
    <rPh sb="4" eb="5">
      <t>シャ</t>
    </rPh>
    <rPh sb="21" eb="23">
      <t>ホユウ</t>
    </rPh>
    <rPh sb="25" eb="27">
      <t>シカク</t>
    </rPh>
    <phoneticPr fontId="3"/>
  </si>
  <si>
    <t>主任技術者、監理技術者又は特例監理技術者の直近２か年度の各団体が発行するＣＰＤの単位取得（単位＝ユニット）</t>
    <phoneticPr fontId="3"/>
  </si>
  <si>
    <t>【共同会議時意見】</t>
    <rPh sb="1" eb="3">
      <t>キョウドウ</t>
    </rPh>
    <rPh sb="3" eb="5">
      <t>カイギ</t>
    </rPh>
    <phoneticPr fontId="3"/>
  </si>
  <si>
    <t>水野剛規</t>
    <rPh sb="0" eb="2">
      <t>ミズノ</t>
    </rPh>
    <rPh sb="2" eb="3">
      <t>ゴウ</t>
    </rPh>
    <rPh sb="3" eb="4">
      <t>キ</t>
    </rPh>
    <phoneticPr fontId="3"/>
  </si>
  <si>
    <t>令和□年○月□日</t>
    <rPh sb="0" eb="2">
      <t>レイワ</t>
    </rPh>
    <rPh sb="3" eb="4">
      <t>ネン</t>
    </rPh>
    <rPh sb="5" eb="6">
      <t>ガツ</t>
    </rPh>
    <rPh sb="7" eb="8">
      <t>ヒ</t>
    </rPh>
    <phoneticPr fontId="3"/>
  </si>
  <si>
    <t>総合評価様式２－３</t>
    <rPh sb="0" eb="2">
      <t>ソウゴウ</t>
    </rPh>
    <rPh sb="2" eb="4">
      <t>ヒョウカ</t>
    </rPh>
    <rPh sb="4" eb="6">
      <t>ヨウシキ</t>
    </rPh>
    <phoneticPr fontId="3"/>
  </si>
  <si>
    <t>直近15か年度に完成引き渡しの済んだ工事の施工実績の有無(主任技術者、監理技術者、特例監理技術者又は現場代理人として従事した実績）※工事成績65点未満のものは実績として認めない。</t>
    <rPh sb="0" eb="1">
      <t>チョク</t>
    </rPh>
    <rPh sb="1" eb="2">
      <t>キン</t>
    </rPh>
    <rPh sb="5" eb="6">
      <t>ネン</t>
    </rPh>
    <rPh sb="6" eb="7">
      <t>ド</t>
    </rPh>
    <rPh sb="21" eb="23">
      <t>セコウ</t>
    </rPh>
    <rPh sb="23" eb="25">
      <t>ジッセキ</t>
    </rPh>
    <rPh sb="26" eb="28">
      <t>ウム</t>
    </rPh>
    <phoneticPr fontId="3"/>
  </si>
  <si>
    <t>管理番号</t>
    <phoneticPr fontId="3"/>
  </si>
  <si>
    <t>主任(監理)技術者、特例監理技術者又は現場代理人の年齢等</t>
    <rPh sb="0" eb="2">
      <t>シュニン</t>
    </rPh>
    <rPh sb="3" eb="5">
      <t>カンリ</t>
    </rPh>
    <rPh sb="6" eb="8">
      <t>ギジュツ</t>
    </rPh>
    <rPh sb="8" eb="9">
      <t>シャ</t>
    </rPh>
    <rPh sb="17" eb="18">
      <t>マタ</t>
    </rPh>
    <rPh sb="19" eb="24">
      <t>ゲンバダイリニン</t>
    </rPh>
    <rPh sb="25" eb="27">
      <t>ネンレイ</t>
    </rPh>
    <rPh sb="27" eb="28">
      <t>トウ</t>
    </rPh>
    <phoneticPr fontId="3"/>
  </si>
  <si>
    <t>満３０未満若しくは女性</t>
    <rPh sb="0" eb="1">
      <t>マン</t>
    </rPh>
    <rPh sb="3" eb="5">
      <t>ミマン</t>
    </rPh>
    <rPh sb="5" eb="6">
      <t>モ</t>
    </rPh>
    <rPh sb="9" eb="11">
      <t>ジョセイ</t>
    </rPh>
    <phoneticPr fontId="3"/>
  </si>
  <si>
    <t>満３０歳以上４０歳未満</t>
    <rPh sb="0" eb="1">
      <t>マン</t>
    </rPh>
    <rPh sb="3" eb="6">
      <t>サイイジョウ</t>
    </rPh>
    <rPh sb="8" eb="9">
      <t>サイ</t>
    </rPh>
    <rPh sb="9" eb="11">
      <t>ミマン</t>
    </rPh>
    <phoneticPr fontId="3"/>
  </si>
  <si>
    <t>1級土木施工管理技士又は技術士又はME、かつ自然工法管理士</t>
    <rPh sb="1" eb="2">
      <t>キュウ</t>
    </rPh>
    <rPh sb="2" eb="4">
      <t>ドボク</t>
    </rPh>
    <rPh sb="4" eb="6">
      <t>セコウ</t>
    </rPh>
    <rPh sb="6" eb="8">
      <t>カンリ</t>
    </rPh>
    <rPh sb="8" eb="9">
      <t>ギ</t>
    </rPh>
    <rPh sb="9" eb="10">
      <t>シ</t>
    </rPh>
    <rPh sb="10" eb="11">
      <t>マタ</t>
    </rPh>
    <rPh sb="12" eb="14">
      <t>ギジュツ</t>
    </rPh>
    <rPh sb="14" eb="15">
      <t>シ</t>
    </rPh>
    <rPh sb="15" eb="16">
      <t>マタ</t>
    </rPh>
    <phoneticPr fontId="3"/>
  </si>
  <si>
    <t>ＩＳＯ９０００Ｓ 又は １４００１取得済</t>
    <rPh sb="9" eb="10">
      <t>マタ</t>
    </rPh>
    <rPh sb="17" eb="19">
      <t>シュトク</t>
    </rPh>
    <rPh sb="19" eb="20">
      <t>ズ</t>
    </rPh>
    <phoneticPr fontId="3"/>
  </si>
  <si>
    <t>十分な記述があり、その内容も現場状況に即し具体的で、
特に優れた工夫があると評価できるもの</t>
    <rPh sb="0" eb="2">
      <t>ジュウブン</t>
    </rPh>
    <rPh sb="3" eb="5">
      <t>キジュツ</t>
    </rPh>
    <rPh sb="11" eb="13">
      <t>ナイヨウ</t>
    </rPh>
    <rPh sb="14" eb="16">
      <t>ゲンバ</t>
    </rPh>
    <rPh sb="16" eb="18">
      <t>ジョウキョウ</t>
    </rPh>
    <rPh sb="19" eb="20">
      <t>ソク</t>
    </rPh>
    <rPh sb="21" eb="24">
      <t>グタイテキ</t>
    </rPh>
    <rPh sb="29" eb="30">
      <t>スグ</t>
    </rPh>
    <rPh sb="32" eb="34">
      <t>クフウ</t>
    </rPh>
    <rPh sb="38" eb="40">
      <t>ヒョウカ</t>
    </rPh>
    <phoneticPr fontId="3"/>
  </si>
  <si>
    <t>十分な記述があり、その内容も現場状況に即し具体的で、
優れた工夫があると評価できるもの</t>
    <phoneticPr fontId="3"/>
  </si>
  <si>
    <t>記述はされており、その内容が現場状況に即した標準的
工夫があると評価できるもの</t>
    <phoneticPr fontId="3"/>
  </si>
  <si>
    <t>記述はされているが、その内容が現場状況に即した工夫が
少なく、あまり評価できないもの</t>
    <phoneticPr fontId="3"/>
  </si>
  <si>
    <t>記述が少なく、その内容も現場状況に即しておらず、
一般的で、工夫がなく評価できないもの</t>
    <rPh sb="0" eb="2">
      <t>キジュツ</t>
    </rPh>
    <rPh sb="3" eb="4">
      <t>スク</t>
    </rPh>
    <rPh sb="9" eb="11">
      <t>ナイヨウ</t>
    </rPh>
    <rPh sb="12" eb="14">
      <t>ゲンバ</t>
    </rPh>
    <rPh sb="14" eb="16">
      <t>ジョウキョウ</t>
    </rPh>
    <rPh sb="17" eb="18">
      <t>ソク</t>
    </rPh>
    <rPh sb="25" eb="28">
      <t>イッパンテキ</t>
    </rPh>
    <rPh sb="30" eb="32">
      <t>クフウ</t>
    </rPh>
    <rPh sb="35" eb="37">
      <t>ヒョウカ</t>
    </rPh>
    <phoneticPr fontId="3"/>
  </si>
  <si>
    <t>工事成績評定点</t>
    <rPh sb="0" eb="2">
      <t>コウジ</t>
    </rPh>
    <rPh sb="2" eb="4">
      <t>セイセキ</t>
    </rPh>
    <rPh sb="4" eb="6">
      <t>ヒョウテイ</t>
    </rPh>
    <rPh sb="6" eb="7">
      <t>テン</t>
    </rPh>
    <phoneticPr fontId="3"/>
  </si>
  <si>
    <t>優良工事
　施工者表彰歴</t>
    <phoneticPr fontId="3"/>
  </si>
  <si>
    <t>同種工事
　　　施工実績</t>
    <rPh sb="0" eb="2">
      <t>ドウシュ</t>
    </rPh>
    <rPh sb="2" eb="4">
      <t>コウジ</t>
    </rPh>
    <rPh sb="8" eb="10">
      <t>セコウ</t>
    </rPh>
    <rPh sb="10" eb="12">
      <t>ジッセキ</t>
    </rPh>
    <phoneticPr fontId="3"/>
  </si>
  <si>
    <t>消防団活動支援</t>
    <rPh sb="0" eb="3">
      <t>ショウボウダン</t>
    </rPh>
    <rPh sb="3" eb="5">
      <t>カツドウ</t>
    </rPh>
    <rPh sb="5" eb="7">
      <t>シエン</t>
    </rPh>
    <phoneticPr fontId="3"/>
  </si>
  <si>
    <t>上記以外</t>
    <rPh sb="0" eb="4">
      <t>ジョウキイガイ</t>
    </rPh>
    <phoneticPr fontId="3"/>
  </si>
  <si>
    <t>発注者との協定に参加あり又は直近か５年度のうちで同等の活動実績あり</t>
    <rPh sb="0" eb="3">
      <t>ハッチュウシャ</t>
    </rPh>
    <rPh sb="5" eb="7">
      <t>キョウテイ</t>
    </rPh>
    <rPh sb="8" eb="10">
      <t>サンカ</t>
    </rPh>
    <rPh sb="12" eb="13">
      <t>マタ</t>
    </rPh>
    <rPh sb="14" eb="15">
      <t>チョク</t>
    </rPh>
    <rPh sb="15" eb="16">
      <t>キン</t>
    </rPh>
    <rPh sb="18" eb="20">
      <t>ネンド</t>
    </rPh>
    <rPh sb="24" eb="26">
      <t>ドウトウ</t>
    </rPh>
    <rPh sb="27" eb="29">
      <t>カツドウ</t>
    </rPh>
    <rPh sb="29" eb="31">
      <t>ジッセキ</t>
    </rPh>
    <phoneticPr fontId="3"/>
  </si>
  <si>
    <t>消防団員を複数名雇用している</t>
    <rPh sb="0" eb="4">
      <t>ショウボウダンイン</t>
    </rPh>
    <rPh sb="5" eb="8">
      <t>フクスウメイ</t>
    </rPh>
    <rPh sb="8" eb="10">
      <t>コヨウ</t>
    </rPh>
    <phoneticPr fontId="3"/>
  </si>
  <si>
    <t>近隣地域
　　施工実績</t>
    <phoneticPr fontId="3"/>
  </si>
  <si>
    <t>※</t>
    <phoneticPr fontId="3"/>
  </si>
  <si>
    <t>除雪等作業</t>
    <phoneticPr fontId="3"/>
  </si>
  <si>
    <t>オリジナル項目</t>
    <phoneticPr fontId="3"/>
  </si>
  <si>
    <t>※オリジナル項目に対する評価内容を設定</t>
    <rPh sb="6" eb="8">
      <t>コウモク</t>
    </rPh>
    <rPh sb="9" eb="10">
      <t>タイ</t>
    </rPh>
    <rPh sb="12" eb="14">
      <t>ヒョウカ</t>
    </rPh>
    <rPh sb="14" eb="16">
      <t>ナイヨウ</t>
    </rPh>
    <rPh sb="17" eb="19">
      <t>セッテイ</t>
    </rPh>
    <phoneticPr fontId="3"/>
  </si>
  <si>
    <t>國枝稔</t>
    <rPh sb="0" eb="2">
      <t>クニエダ</t>
    </rPh>
    <rPh sb="2" eb="3">
      <t>ミノル</t>
    </rPh>
    <phoneticPr fontId="3"/>
  </si>
  <si>
    <t>（円）</t>
    <rPh sb="1" eb="2">
      <t>エン</t>
    </rPh>
    <phoneticPr fontId="3"/>
  </si>
  <si>
    <t>業　　種</t>
    <rPh sb="0" eb="1">
      <t>ギョウ</t>
    </rPh>
    <rPh sb="3" eb="4">
      <t>タネ</t>
    </rPh>
    <phoneticPr fontId="3"/>
  </si>
  <si>
    <t>工 事 名</t>
    <rPh sb="0" eb="1">
      <t>コウ</t>
    </rPh>
    <rPh sb="2" eb="3">
      <t>コト</t>
    </rPh>
    <rPh sb="4" eb="5">
      <t>ナ</t>
    </rPh>
    <phoneticPr fontId="3"/>
  </si>
  <si>
    <t>工期 (約)</t>
    <rPh sb="0" eb="2">
      <t>コウキ</t>
    </rPh>
    <rPh sb="4" eb="5">
      <t>ヤク</t>
    </rPh>
    <phoneticPr fontId="3"/>
  </si>
  <si>
    <t>予定価格
（税込み）</t>
    <rPh sb="0" eb="2">
      <t>ヨテイ</t>
    </rPh>
    <rPh sb="2" eb="4">
      <t>カカク</t>
    </rPh>
    <phoneticPr fontId="3"/>
  </si>
  <si>
    <t>消防団員を１名雇用している</t>
    <rPh sb="0" eb="3">
      <t>ショウボウダン</t>
    </rPh>
    <rPh sb="3" eb="4">
      <t>イン</t>
    </rPh>
    <rPh sb="6" eb="7">
      <t>メイ</t>
    </rPh>
    <rPh sb="7" eb="9">
      <t>コヨウ</t>
    </rPh>
    <phoneticPr fontId="3"/>
  </si>
  <si>
    <t>事 業 所</t>
    <rPh sb="0" eb="1">
      <t>コト</t>
    </rPh>
    <rPh sb="2" eb="3">
      <t>ゴウ</t>
    </rPh>
    <rPh sb="4" eb="5">
      <t>トコロ</t>
    </rPh>
    <phoneticPr fontId="3"/>
  </si>
  <si>
    <t>そ の 他</t>
    <rPh sb="4" eb="5">
      <t>タ</t>
    </rPh>
    <phoneticPr fontId="3"/>
  </si>
  <si>
    <t>優秀技術者
　　　表彰歴</t>
    <phoneticPr fontId="3"/>
  </si>
  <si>
    <r>
      <t xml:space="preserve">継続教育(CPD)の
取組状況
</t>
    </r>
    <r>
      <rPr>
        <sz val="10"/>
        <rFont val="ＭＳ ゴシック"/>
        <family val="3"/>
        <charset val="128"/>
      </rPr>
      <t>(建築工事以外に適用)</t>
    </r>
    <rPh sb="17" eb="19">
      <t>ケンチク</t>
    </rPh>
    <rPh sb="19" eb="21">
      <t>コウジ</t>
    </rPh>
    <rPh sb="21" eb="23">
      <t>イガイ</t>
    </rPh>
    <rPh sb="24" eb="26">
      <t>テキヨウ</t>
    </rPh>
    <phoneticPr fontId="3"/>
  </si>
  <si>
    <t>若手・女性
技術者の活用</t>
    <phoneticPr fontId="3"/>
  </si>
  <si>
    <t>工　事　概　要</t>
    <rPh sb="0" eb="1">
      <t>コウ</t>
    </rPh>
    <rPh sb="2" eb="3">
      <t>コト</t>
    </rPh>
    <rPh sb="4" eb="5">
      <t>ガイ</t>
    </rPh>
    <rPh sb="6" eb="7">
      <t>ヨウ</t>
    </rPh>
    <phoneticPr fontId="3"/>
  </si>
  <si>
    <t>入 札 参 加 資 格</t>
    <rPh sb="0" eb="1">
      <t>ニュウ</t>
    </rPh>
    <rPh sb="2" eb="3">
      <t>サツ</t>
    </rPh>
    <rPh sb="4" eb="5">
      <t>サン</t>
    </rPh>
    <rPh sb="6" eb="7">
      <t>カ</t>
    </rPh>
    <rPh sb="8" eb="9">
      <t>シ</t>
    </rPh>
    <rPh sb="10" eb="11">
      <t>カク</t>
    </rPh>
    <phoneticPr fontId="3"/>
  </si>
  <si>
    <t>類似案件（mail形式）</t>
    <phoneticPr fontId="3"/>
  </si>
  <si>
    <t>工　事　概　要</t>
    <phoneticPr fontId="3"/>
  </si>
  <si>
    <t>入 札 参 加 資 格</t>
    <phoneticPr fontId="3"/>
  </si>
  <si>
    <t>○○市公共下水道全体計画に基づき生活環境の向上及び水質保全を図るための下水道工事</t>
    <phoneticPr fontId="3"/>
  </si>
  <si>
    <t>施工延長　Ｌ＝３００ｍ</t>
    <phoneticPr fontId="3"/>
  </si>
  <si>
    <t xml:space="preserve">○○線道路改良工事  </t>
    <rPh sb="3" eb="7">
      <t>ドウロカイリョウ</t>
    </rPh>
    <phoneticPr fontId="3"/>
  </si>
  <si>
    <t>生活環境の向上を図るための道路改良工事</t>
    <rPh sb="13" eb="17">
      <t>ドウロカイリョウ</t>
    </rPh>
    <phoneticPr fontId="3"/>
  </si>
  <si>
    <t>可変側溝  Ｌ＝４７０ｍ</t>
    <phoneticPr fontId="3"/>
  </si>
  <si>
    <t>小型重量式擁壁　Ｌ＝１３０ｍ　ｈ＝１．２ｍ</t>
    <rPh sb="0" eb="5">
      <t>コガタジュウリョウシキ</t>
    </rPh>
    <rPh sb="5" eb="7">
      <t>ヨウヘキ</t>
    </rPh>
    <phoneticPr fontId="3"/>
  </si>
  <si>
    <t>舗装工　　Ａ＝１，６００ｍ2</t>
    <rPh sb="0" eb="3">
      <t>ホソウコウ</t>
    </rPh>
    <phoneticPr fontId="3"/>
  </si>
  <si>
    <t>防護柵工　Ｌ＝４００ｍ</t>
    <rPh sb="0" eb="4">
      <t>ボウゴサクコウ</t>
    </rPh>
    <phoneticPr fontId="3"/>
  </si>
  <si>
    <t xml:space="preserve">施工延長　Ｌ＝９３６．２ｍ </t>
    <phoneticPr fontId="3"/>
  </si>
  <si>
    <t>圧送管　　HIVP Ｌ＝５９．５ｍ</t>
    <rPh sb="0" eb="1">
      <t>アツ</t>
    </rPh>
    <rPh sb="1" eb="2">
      <t>ソウ</t>
    </rPh>
    <rPh sb="2" eb="3">
      <t>カン</t>
    </rPh>
    <phoneticPr fontId="3"/>
  </si>
  <si>
    <t>本    管　VU  Ｌ＝９３６ｍ</t>
    <rPh sb="0" eb="1">
      <t>ホン</t>
    </rPh>
    <rPh sb="5" eb="6">
      <t>カン</t>
    </rPh>
    <phoneticPr fontId="3"/>
  </si>
  <si>
    <t>取付管 φ100　　６７箇所</t>
    <rPh sb="0" eb="2">
      <t>トリツケ</t>
    </rPh>
    <rPh sb="2" eb="3">
      <t>カン</t>
    </rPh>
    <rPh sb="12" eb="14">
      <t>カショ</t>
    </rPh>
    <phoneticPr fontId="3"/>
  </si>
  <si>
    <t>入　孔　　　　　５７箇所</t>
    <phoneticPr fontId="3"/>
  </si>
  <si>
    <t>６００点以上</t>
    <rPh sb="3" eb="4">
      <t>テン</t>
    </rPh>
    <rPh sb="4" eb="6">
      <t>イジョウ</t>
    </rPh>
    <phoneticPr fontId="3"/>
  </si>
  <si>
    <t xml:space="preserve">○○市内に本社又は支店・営業所を有すること </t>
    <phoneticPr fontId="3"/>
  </si>
  <si>
    <t>３０者</t>
    <rPh sb="2" eb="3">
      <t>シャ</t>
    </rPh>
    <phoneticPr fontId="3"/>
  </si>
  <si>
    <t>２５者</t>
    <rPh sb="2" eb="3">
      <t>シャ</t>
    </rPh>
    <phoneticPr fontId="3"/>
  </si>
  <si>
    <t>代表案件審査会</t>
    <phoneticPr fontId="3"/>
  </si>
  <si>
    <t>審　査　日</t>
    <phoneticPr fontId="3"/>
  </si>
  <si>
    <t>代表案件の評価基準</t>
    <phoneticPr fontId="3"/>
  </si>
  <si>
    <t>【代 表 案 件 の 設 定】</t>
    <rPh sb="1" eb="2">
      <t>ダイ</t>
    </rPh>
    <rPh sb="3" eb="4">
      <t>ヒョウ</t>
    </rPh>
    <rPh sb="5" eb="6">
      <t>アン</t>
    </rPh>
    <rPh sb="7" eb="8">
      <t>ケン</t>
    </rPh>
    <rPh sb="11" eb="12">
      <t>セツ</t>
    </rPh>
    <rPh sb="13" eb="14">
      <t>サダム</t>
    </rPh>
    <phoneticPr fontId="3"/>
  </si>
  <si>
    <t>７５点以上</t>
    <phoneticPr fontId="3"/>
  </si>
  <si>
    <t>７３点以上７５点未満</t>
    <phoneticPr fontId="3"/>
  </si>
  <si>
    <t>７３点未満又は実績なし</t>
    <phoneticPr fontId="3"/>
  </si>
  <si>
    <t>土木一式工事で元請として請負金額4,500万円以上の施工実績</t>
    <phoneticPr fontId="3"/>
  </si>
  <si>
    <t>土木一式工事で元請として請負金額2,300万円以上の施工実績</t>
    <phoneticPr fontId="3"/>
  </si>
  <si>
    <t>上記実績なし</t>
    <rPh sb="0" eb="4">
      <t>ジョウキジッセキ</t>
    </rPh>
    <phoneticPr fontId="3"/>
  </si>
  <si>
    <t>【類 似 案 件 の 設 定】</t>
    <rPh sb="1" eb="2">
      <t>ルイ</t>
    </rPh>
    <rPh sb="3" eb="4">
      <t>ニ</t>
    </rPh>
    <rPh sb="5" eb="6">
      <t>アン</t>
    </rPh>
    <rPh sb="7" eb="8">
      <t>ケン</t>
    </rPh>
    <rPh sb="11" eb="12">
      <t>セツ</t>
    </rPh>
    <rPh sb="13" eb="14">
      <t>サダム</t>
    </rPh>
    <phoneticPr fontId="3"/>
  </si>
  <si>
    <t>総合評価様式２－２</t>
    <rPh sb="0" eb="2">
      <t>ソウゴウ</t>
    </rPh>
    <rPh sb="2" eb="4">
      <t>ヒョウカ</t>
    </rPh>
    <rPh sb="4" eb="6">
      <t>ヨウシキ</t>
    </rPh>
    <phoneticPr fontId="3"/>
  </si>
  <si>
    <t>類似案件の評価基準</t>
    <phoneticPr fontId="3"/>
  </si>
  <si>
    <t>過去に労働安全衛生分野表彰歴あり、かつ直近３か年度に□□市からの工事事故等による資格停止措置なし</t>
    <rPh sb="0" eb="2">
      <t>カコ</t>
    </rPh>
    <rPh sb="3" eb="5">
      <t>ロウドウ</t>
    </rPh>
    <rPh sb="5" eb="7">
      <t>アンゼン</t>
    </rPh>
    <rPh sb="7" eb="9">
      <t>エイセイ</t>
    </rPh>
    <rPh sb="9" eb="11">
      <t>ブンヤ</t>
    </rPh>
    <rPh sb="11" eb="13">
      <t>ヒョウショウ</t>
    </rPh>
    <rPh sb="13" eb="14">
      <t>レキ</t>
    </rPh>
    <rPh sb="28" eb="29">
      <t>シ</t>
    </rPh>
    <phoneticPr fontId="3"/>
  </si>
  <si>
    <t>過去に労働安全衛生分野表彰歴なし、かつ直近３か年度に□□市からの工事事故等による入札参加資格停止措置なし、若しくは過去に労働安全衛生分野表彰歴があり、かつ直近３か年度に□□市からの工事事故等による入札参加資格停止措置あり</t>
    <rPh sb="28" eb="29">
      <t>シ</t>
    </rPh>
    <rPh sb="86" eb="87">
      <t>シ</t>
    </rPh>
    <phoneticPr fontId="3"/>
  </si>
  <si>
    <t>過去に労働安全衛生分野表彰歴なし、かつ直近３か年度に□□市からの工事事故等による資格停止措置あり</t>
    <rPh sb="9" eb="11">
      <t>ブンヤ</t>
    </rPh>
    <rPh sb="19" eb="21">
      <t>チョッキン</t>
    </rPh>
    <rPh sb="23" eb="25">
      <t>ネンド</t>
    </rPh>
    <rPh sb="28" eb="29">
      <t>シ</t>
    </rPh>
    <rPh sb="40" eb="42">
      <t>シカク</t>
    </rPh>
    <rPh sb="42" eb="44">
      <t>テイシ</t>
    </rPh>
    <rPh sb="44" eb="46">
      <t>ソチ</t>
    </rPh>
    <phoneticPr fontId="3"/>
  </si>
  <si>
    <t>代表案件と同じ</t>
    <rPh sb="0" eb="4">
      <t>ダイヒョウアンケン</t>
    </rPh>
    <rPh sb="5" eb="6">
      <t>オナ</t>
    </rPh>
    <phoneticPr fontId="3"/>
  </si>
  <si>
    <t>【定義】
・安全衛生に係る優良事業場、団体又は功労者に対する厚生労働大臣・岐阜労働局長表彰
・厚生労働省労働基準局長が行う建設事業無災害表彰（岐阜県内工事に限る）
・厚生労働省労働基準局長が発行した無災害記録証</t>
    <phoneticPr fontId="3"/>
  </si>
  <si>
    <t>【定義】
・国、県及び当該市町村発注工事の全てまたはいずれかを対象</t>
    <phoneticPr fontId="3"/>
  </si>
  <si>
    <t>７４点未満又は実績なし</t>
    <phoneticPr fontId="3"/>
  </si>
  <si>
    <t>７４点以上７６点未満</t>
    <phoneticPr fontId="3"/>
  </si>
  <si>
    <t>７６点以上</t>
    <phoneticPr fontId="3"/>
  </si>
  <si>
    <t>直近３過年度の平均点での見直し</t>
    <rPh sb="0" eb="2">
      <t>チョッキン</t>
    </rPh>
    <rPh sb="3" eb="6">
      <t>カネンド</t>
    </rPh>
    <rPh sb="7" eb="10">
      <t>ヘイキンテン</t>
    </rPh>
    <rPh sb="12" eb="14">
      <t>ミナオ</t>
    </rPh>
    <phoneticPr fontId="3"/>
  </si>
  <si>
    <t>土木一式工事で元請として請負金額2,000万円以上の施工実績</t>
    <phoneticPr fontId="3"/>
  </si>
  <si>
    <t>過去１０年間に公共道路改良工事で工事費1,400万円以上の施工実績</t>
    <rPh sb="24" eb="26">
      <t>マンエン</t>
    </rPh>
    <phoneticPr fontId="3"/>
  </si>
  <si>
    <t>５７０点以上</t>
    <phoneticPr fontId="3"/>
  </si>
  <si>
    <t>過去１０年間に公共下水道工事で工事費1,200万円以上の施工実績</t>
    <rPh sb="23" eb="25">
      <t>マンエン</t>
    </rPh>
    <phoneticPr fontId="3"/>
  </si>
  <si>
    <t>土木一式工事で元請として請負金額4,000万円以上の施工実績</t>
    <phoneticPr fontId="3"/>
  </si>
  <si>
    <t>当該工事の工事費の１０割程度</t>
    <rPh sb="0" eb="4">
      <t>トウガイコウジ</t>
    </rPh>
    <rPh sb="5" eb="8">
      <t>コウジヒ</t>
    </rPh>
    <rPh sb="11" eb="14">
      <t>ワリテイド</t>
    </rPh>
    <phoneticPr fontId="3"/>
  </si>
  <si>
    <t>当該工事の工事費の５割程度</t>
    <phoneticPr fontId="3"/>
  </si>
  <si>
    <t>元請負の監理（又は主任）技術者、特定監理技術者若しくは現場代理人としての従事した実績</t>
    <rPh sb="16" eb="23">
      <t>トクテイカンリギジュツシャ</t>
    </rPh>
    <phoneticPr fontId="3"/>
  </si>
  <si>
    <t>○○市内に本店あり</t>
    <rPh sb="2" eb="4">
      <t>シナイ</t>
    </rPh>
    <rPh sb="5" eb="7">
      <t>ホンテン</t>
    </rPh>
    <phoneticPr fontId="3"/>
  </si>
  <si>
    <t>○○市内に本店なし</t>
    <phoneticPr fontId="3"/>
  </si>
  <si>
    <t>発注者との協定に参加あり又は直近５か年度のうちで同等の活動実績あり</t>
    <rPh sb="0" eb="3">
      <t>ハッチュウシャ</t>
    </rPh>
    <rPh sb="5" eb="7">
      <t>キョウテイ</t>
    </rPh>
    <rPh sb="8" eb="10">
      <t>サンカ</t>
    </rPh>
    <rPh sb="12" eb="13">
      <t>マタ</t>
    </rPh>
    <rPh sb="14" eb="15">
      <t>チョク</t>
    </rPh>
    <rPh sb="15" eb="16">
      <t>キン</t>
    </rPh>
    <rPh sb="18" eb="20">
      <t>ネンド</t>
    </rPh>
    <rPh sb="24" eb="26">
      <t>ドウトウ</t>
    </rPh>
    <rPh sb="27" eb="29">
      <t>カツドウ</t>
    </rPh>
    <rPh sb="29" eb="31">
      <t>ジッセキ</t>
    </rPh>
    <phoneticPr fontId="3"/>
  </si>
  <si>
    <t>岐阜県又は県内市町村との協定に参加あり又は直近５か年度のうちで同等の活動実績あり</t>
    <rPh sb="0" eb="3">
      <t>ギフケン</t>
    </rPh>
    <rPh sb="3" eb="4">
      <t>マタ</t>
    </rPh>
    <rPh sb="5" eb="6">
      <t>ケン</t>
    </rPh>
    <rPh sb="6" eb="7">
      <t>ナイ</t>
    </rPh>
    <rPh sb="7" eb="10">
      <t>シチョウソン</t>
    </rPh>
    <rPh sb="12" eb="14">
      <t>キョウテイ</t>
    </rPh>
    <rPh sb="15" eb="17">
      <t>サンカ</t>
    </rPh>
    <rPh sb="19" eb="20">
      <t>マタ</t>
    </rPh>
    <rPh sb="21" eb="22">
      <t>チョク</t>
    </rPh>
    <rPh sb="22" eb="23">
      <t>キン</t>
    </rPh>
    <rPh sb="25" eb="27">
      <t>ネンド</t>
    </rPh>
    <rPh sb="31" eb="33">
      <t>ドウトウ</t>
    </rPh>
    <rPh sb="34" eb="36">
      <t>カツドウ</t>
    </rPh>
    <rPh sb="36" eb="38">
      <t>ジッセキ</t>
    </rPh>
    <phoneticPr fontId="3"/>
  </si>
  <si>
    <t>○○市との協定に参加あり</t>
    <rPh sb="2" eb="3">
      <t>シ</t>
    </rPh>
    <rPh sb="5" eb="7">
      <t>キョウテイ</t>
    </rPh>
    <rPh sb="8" eb="10">
      <t>サンカ</t>
    </rPh>
    <phoneticPr fontId="3"/>
  </si>
  <si>
    <t>実績なし</t>
    <rPh sb="0" eb="2">
      <t>ジッセキ</t>
    </rPh>
    <phoneticPr fontId="3"/>
  </si>
  <si>
    <t>□□委員</t>
    <rPh sb="2" eb="4">
      <t>イイン</t>
    </rPh>
    <phoneticPr fontId="3"/>
  </si>
  <si>
    <t>水野和憲</t>
    <rPh sb="0" eb="2">
      <t>ミズノ</t>
    </rPh>
    <rPh sb="2" eb="4">
      <t>カズノリ</t>
    </rPh>
    <phoneticPr fontId="3"/>
  </si>
  <si>
    <t>主要地方道○線他７路線汚水管布設工事</t>
    <phoneticPr fontId="3"/>
  </si>
  <si>
    <t>○○市□□町地内</t>
    <phoneticPr fontId="3"/>
  </si>
  <si>
    <t>○○市◆◆町地内</t>
    <phoneticPr fontId="3"/>
  </si>
  <si>
    <t>岐阜県現地機関の長(公共建築課長,住宅課長,畜産課長,里川振興課長,恵みの森づくり推進課長を含む)による表彰歴あり</t>
    <rPh sb="0" eb="3">
      <t>ギフケン</t>
    </rPh>
    <phoneticPr fontId="3"/>
  </si>
  <si>
    <t>【定義】
・国、県及び当該市町村発注工事の全てまたはいずれかを対象
・建築工事：国、県及び市町村発注工事、独立行政法人等で、それぞれの設置法において、建築基準法第18条
　の規定上、国とみなす旨の規定のある団体が発注した工事又は県の独立行政法人が発注した工事
　（工事成績評定点の通知のあるものに限る）</t>
    <rPh sb="1" eb="3">
      <t>テイギ</t>
    </rPh>
    <rPh sb="112" eb="113">
      <t>マタ</t>
    </rPh>
    <phoneticPr fontId="3"/>
  </si>
  <si>
    <t>【定義】
・国、県及び当該市町村発注工事の全てまたはいずれかを対象
・建築工事：国、県及び市町村発注工事、独立行政法人等で、それぞれの設置法において、建築基準法第１８条の規定上、国とみ
　なす旨の規定のある団体が発注した工事又は県の独立行政法人が発注した工事（工事成績評定点の通知のあるものに限る）</t>
    <rPh sb="1" eb="3">
      <t>テイギ</t>
    </rPh>
    <rPh sb="112" eb="113">
      <t>マタ</t>
    </rPh>
    <phoneticPr fontId="3"/>
  </si>
  <si>
    <t>消防団員の雇用や
消防団協力事業所認定の
有無</t>
    <rPh sb="0" eb="3">
      <t>ショウボウダン</t>
    </rPh>
    <rPh sb="3" eb="4">
      <t>イン</t>
    </rPh>
    <rPh sb="5" eb="7">
      <t>コヨウ</t>
    </rPh>
    <rPh sb="9" eb="19">
      <t>ショウボウダンキョウリョクジギョウショニンテイ</t>
    </rPh>
    <rPh sb="21" eb="23">
      <t>ウム</t>
    </rPh>
    <phoneticPr fontId="5"/>
  </si>
  <si>
    <t>消防団協力事業所認定あり、かつ消防団員の雇用あり（複数名）</t>
    <rPh sb="15" eb="19">
      <t>ショウボウダンイン</t>
    </rPh>
    <rPh sb="20" eb="22">
      <t>コヨウ</t>
    </rPh>
    <rPh sb="25" eb="28">
      <t>フクスウメイ</t>
    </rPh>
    <phoneticPr fontId="5"/>
  </si>
  <si>
    <t>上記以外</t>
    <rPh sb="0" eb="4">
      <t>ジョウキイガイ</t>
    </rPh>
    <phoneticPr fontId="5"/>
  </si>
  <si>
    <t>ゴールド認定あり</t>
  </si>
  <si>
    <t>シルバー認定あり</t>
  </si>
  <si>
    <t>ブロンズ認定あり</t>
  </si>
  <si>
    <t>上記以外</t>
  </si>
  <si>
    <t>ぎふ建設人材育成リーディング企業への認定状況</t>
  </si>
  <si>
    <t>人材育成の
　　　　　取組</t>
    <phoneticPr fontId="47"/>
  </si>
  <si>
    <t>委員</t>
    <rPh sb="0" eb="2">
      <t>イイン</t>
    </rPh>
    <phoneticPr fontId="3"/>
  </si>
  <si>
    <t>地域内企業の
　　　　　　活用</t>
    <rPh sb="0" eb="2">
      <t>チイキ</t>
    </rPh>
    <rPh sb="2" eb="3">
      <t>ウチ</t>
    </rPh>
    <rPh sb="3" eb="5">
      <t>キギョウ</t>
    </rPh>
    <rPh sb="13" eb="15">
      <t>カツヨウ</t>
    </rPh>
    <phoneticPr fontId="5"/>
  </si>
  <si>
    <t>市（町村）内に本店を有する企業の活用
（元請け及び１次下請け）</t>
    <rPh sb="0" eb="1">
      <t>シ</t>
    </rPh>
    <rPh sb="2" eb="4">
      <t>チョウソン</t>
    </rPh>
    <rPh sb="5" eb="6">
      <t>ウチ</t>
    </rPh>
    <rPh sb="7" eb="9">
      <t>ホンテン</t>
    </rPh>
    <rPh sb="10" eb="11">
      <t>ユウ</t>
    </rPh>
    <rPh sb="13" eb="15">
      <t>キギョウ</t>
    </rPh>
    <rPh sb="16" eb="18">
      <t>カツヨウ</t>
    </rPh>
    <rPh sb="20" eb="22">
      <t>モトウ</t>
    </rPh>
    <rPh sb="23" eb="24">
      <t>オヨ</t>
    </rPh>
    <rPh sb="26" eb="27">
      <t>ジ</t>
    </rPh>
    <rPh sb="27" eb="29">
      <t>シタウ</t>
    </rPh>
    <phoneticPr fontId="3"/>
  </si>
  <si>
    <t>○○市町村内に本店を有する企業の活用金額率５０％以上</t>
    <rPh sb="2" eb="3">
      <t>シ</t>
    </rPh>
    <rPh sb="3" eb="5">
      <t>チョウソン</t>
    </rPh>
    <rPh sb="5" eb="6">
      <t>ウチ</t>
    </rPh>
    <rPh sb="7" eb="9">
      <t>ホンテン</t>
    </rPh>
    <rPh sb="10" eb="11">
      <t>ユウ</t>
    </rPh>
    <rPh sb="13" eb="15">
      <t>キギョウ</t>
    </rPh>
    <rPh sb="16" eb="18">
      <t>カツヨウ</t>
    </rPh>
    <rPh sb="18" eb="20">
      <t>キンガク</t>
    </rPh>
    <rPh sb="20" eb="21">
      <t>リツ</t>
    </rPh>
    <rPh sb="24" eb="26">
      <t>イジョウ</t>
    </rPh>
    <phoneticPr fontId="5"/>
  </si>
  <si>
    <t>○○市町村内に本店を有する企業の活用金額率５０％未満</t>
    <rPh sb="24" eb="26">
      <t>ミマン</t>
    </rPh>
    <phoneticPr fontId="5"/>
  </si>
  <si>
    <t>前年度、○○市町村との除雪等の契約あり</t>
    <rPh sb="0" eb="3">
      <t>ゼンネンド</t>
    </rPh>
    <rPh sb="6" eb="7">
      <t>シ</t>
    </rPh>
    <rPh sb="7" eb="8">
      <t>マチ</t>
    </rPh>
    <rPh sb="8" eb="9">
      <t>ムラ</t>
    </rPh>
    <rPh sb="11" eb="14">
      <t>ジョセツトウ</t>
    </rPh>
    <rPh sb="15" eb="17">
      <t>ケイヤク</t>
    </rPh>
    <phoneticPr fontId="3"/>
  </si>
  <si>
    <t>前年度、○○市町村内での国又は県との除雪等の契約あり</t>
    <rPh sb="7" eb="8">
      <t>マチ</t>
    </rPh>
    <rPh sb="8" eb="9">
      <t>ムラ</t>
    </rPh>
    <rPh sb="9" eb="10">
      <t>ウチ</t>
    </rPh>
    <rPh sb="12" eb="13">
      <t>クニ</t>
    </rPh>
    <rPh sb="13" eb="14">
      <t>マタ</t>
    </rPh>
    <rPh sb="15" eb="16">
      <t>ケン</t>
    </rPh>
    <phoneticPr fontId="3"/>
  </si>
  <si>
    <t>○○市町村との請負契約の有無
（車道、歩道の区別なし）</t>
    <rPh sb="2" eb="3">
      <t>シ</t>
    </rPh>
    <rPh sb="3" eb="4">
      <t>マチ</t>
    </rPh>
    <rPh sb="4" eb="5">
      <t>ムラ</t>
    </rPh>
    <rPh sb="7" eb="9">
      <t>ウケオイ</t>
    </rPh>
    <rPh sb="9" eb="11">
      <t>ケイヤク</t>
    </rPh>
    <rPh sb="12" eb="14">
      <t>ウム</t>
    </rPh>
    <rPh sb="16" eb="18">
      <t>シャドウ</t>
    </rPh>
    <rPh sb="19" eb="21">
      <t>ホドウ</t>
    </rPh>
    <rPh sb="22" eb="24">
      <t>クベツ</t>
    </rPh>
    <phoneticPr fontId="3"/>
  </si>
  <si>
    <t>地域内企業の
　　　　　活用</t>
    <rPh sb="0" eb="2">
      <t>チイキ</t>
    </rPh>
    <rPh sb="2" eb="3">
      <t>ウチ</t>
    </rPh>
    <rPh sb="3" eb="5">
      <t>キギョウ</t>
    </rPh>
    <rPh sb="11" eb="13">
      <t>カツヨウ</t>
    </rPh>
    <phoneticPr fontId="5"/>
  </si>
  <si>
    <t>人材育成の
　　　　取組</t>
    <phoneticPr fontId="47"/>
  </si>
  <si>
    <t>総合評価落札方式に係る技術所見のテーマ及び設定理由</t>
    <rPh sb="0" eb="2">
      <t>ソウゴウ</t>
    </rPh>
    <rPh sb="2" eb="4">
      <t>ヒョウカ</t>
    </rPh>
    <rPh sb="4" eb="6">
      <t>ラクサツ</t>
    </rPh>
    <rPh sb="6" eb="8">
      <t>ホウシキ</t>
    </rPh>
    <rPh sb="9" eb="10">
      <t>カカ</t>
    </rPh>
    <rPh sb="11" eb="13">
      <t>ギジュツ</t>
    </rPh>
    <rPh sb="13" eb="15">
      <t>ショケン</t>
    </rPh>
    <rPh sb="19" eb="20">
      <t>オヨ</t>
    </rPh>
    <rPh sb="21" eb="23">
      <t>セッテイ</t>
    </rPh>
    <rPh sb="23" eb="25">
      <t>リユウ</t>
    </rPh>
    <phoneticPr fontId="47"/>
  </si>
  <si>
    <t>工事名：</t>
    <rPh sb="0" eb="2">
      <t>コウジ</t>
    </rPh>
    <rPh sb="2" eb="3">
      <t>メイ</t>
    </rPh>
    <phoneticPr fontId="47"/>
  </si>
  <si>
    <t>場　所：</t>
    <rPh sb="0" eb="1">
      <t>バ</t>
    </rPh>
    <rPh sb="2" eb="3">
      <t>ショ</t>
    </rPh>
    <phoneticPr fontId="47"/>
  </si>
  <si>
    <t>工　種：</t>
    <rPh sb="0" eb="1">
      <t>コウ</t>
    </rPh>
    <rPh sb="2" eb="3">
      <t>シュ</t>
    </rPh>
    <phoneticPr fontId="47"/>
  </si>
  <si>
    <t>解体工事</t>
    <phoneticPr fontId="3"/>
  </si>
  <si>
    <t>（選択）</t>
    <rPh sb="1" eb="3">
      <t>センタク</t>
    </rPh>
    <phoneticPr fontId="3"/>
  </si>
  <si>
    <t>地内</t>
    <phoneticPr fontId="3"/>
  </si>
  <si>
    <t xml:space="preserve">【テーマ】
</t>
    <phoneticPr fontId="47"/>
  </si>
  <si>
    <t>【設定理由】</t>
    <rPh sb="1" eb="3">
      <t>セッテイ</t>
    </rPh>
    <rPh sb="3" eb="5">
      <t>リユウ</t>
    </rPh>
    <phoneticPr fontId="47"/>
  </si>
  <si>
    <t>※工事の状況により市町村に不利益な提案となる場合には、協議の上、提案の履行を
　中止させることができるものとする。</t>
    <rPh sb="10" eb="12">
      <t>チョウソン</t>
    </rPh>
    <phoneticPr fontId="47"/>
  </si>
  <si>
    <t>※受注者が入札時に提出した技術資料において、受注者の責により、評価した提案が
　履行されなかった場合は、入札参加資格停止措置・工事成績評定の減点を行うと
　ともに、入札時に付与した加算点の再計算を行い、減点分を金額換算し減額変更
　する。</t>
    <phoneticPr fontId="47"/>
  </si>
  <si>
    <t>技術所見</t>
    <phoneticPr fontId="3"/>
  </si>
  <si>
    <t>消防団協力事業所認定あり、または消防団員の雇用あり</t>
    <rPh sb="0" eb="3">
      <t>ショウボウダン</t>
    </rPh>
    <rPh sb="3" eb="5">
      <t>キョウリョク</t>
    </rPh>
    <rPh sb="5" eb="8">
      <t>ジギョウショ</t>
    </rPh>
    <rPh sb="8" eb="10">
      <t>ニンテイ</t>
    </rPh>
    <rPh sb="16" eb="19">
      <t>ショウボウダン</t>
    </rPh>
    <rPh sb="19" eb="20">
      <t>イン</t>
    </rPh>
    <rPh sb="21" eb="23">
      <t>コヨウ</t>
    </rPh>
    <phoneticPr fontId="5"/>
  </si>
  <si>
    <t>消防団協力事業所の認定状況を考慮し、標準設定に変更する</t>
    <rPh sb="11" eb="13">
      <t>ジョウキョウ</t>
    </rPh>
    <rPh sb="14" eb="16">
      <t>コウリョ</t>
    </rPh>
    <rPh sb="18" eb="22">
      <t>ヒョウジュンセッテイ</t>
    </rPh>
    <rPh sb="23" eb="25">
      <t>ヘンコウ</t>
    </rPh>
    <phoneticPr fontId="3"/>
  </si>
  <si>
    <t>地域内企業の
　　　　　活用</t>
    <rPh sb="0" eb="2">
      <t>チイキ</t>
    </rPh>
    <rPh sb="2" eb="3">
      <t>ウチ</t>
    </rPh>
    <rPh sb="3" eb="5">
      <t>キギョウ</t>
    </rPh>
    <rPh sb="12" eb="14">
      <t>カツヨウ</t>
    </rPh>
    <phoneticPr fontId="5"/>
  </si>
  <si>
    <r>
      <t xml:space="preserve">○○市町村との請負契約の有無
</t>
    </r>
    <r>
      <rPr>
        <sz val="10"/>
        <rFont val="ＭＳ ゴシック"/>
        <family val="3"/>
        <charset val="128"/>
      </rPr>
      <t>（車道、歩道の区別なし）</t>
    </r>
    <rPh sb="2" eb="3">
      <t>シ</t>
    </rPh>
    <rPh sb="3" eb="4">
      <t>マチ</t>
    </rPh>
    <rPh sb="6" eb="8">
      <t>ウケオイ</t>
    </rPh>
    <rPh sb="8" eb="10">
      <t>ケイヤク</t>
    </rPh>
    <rPh sb="11" eb="13">
      <t>ウム</t>
    </rPh>
    <rPh sb="15" eb="17">
      <t>シャドウ</t>
    </rPh>
    <rPh sb="18" eb="20">
      <t>ホドウ</t>
    </rPh>
    <rPh sb="21" eb="23">
      <t>クベツ</t>
    </rPh>
    <phoneticPr fontId="3"/>
  </si>
  <si>
    <r>
      <t xml:space="preserve">市町村内に本店を有する企業の活用
</t>
    </r>
    <r>
      <rPr>
        <sz val="10"/>
        <rFont val="ＭＳ ゴシック"/>
        <family val="3"/>
        <charset val="128"/>
      </rPr>
      <t>（元請け及び１次下請け）</t>
    </r>
    <rPh sb="0" eb="1">
      <t>シ</t>
    </rPh>
    <rPh sb="1" eb="3">
      <t>チョウソン</t>
    </rPh>
    <rPh sb="3" eb="4">
      <t>ナイ</t>
    </rPh>
    <rPh sb="5" eb="7">
      <t>ホンテン</t>
    </rPh>
    <rPh sb="8" eb="9">
      <t>ユウ</t>
    </rPh>
    <rPh sb="11" eb="13">
      <t>キギョウ</t>
    </rPh>
    <rPh sb="14" eb="16">
      <t>カツヨウ</t>
    </rPh>
    <rPh sb="18" eb="20">
      <t>モトウ</t>
    </rPh>
    <rPh sb="21" eb="22">
      <t>オヨ</t>
    </rPh>
    <rPh sb="24" eb="25">
      <t>ジ</t>
    </rPh>
    <rPh sb="25" eb="27">
      <t>シタウ</t>
    </rPh>
    <phoneticPr fontId="5"/>
  </si>
  <si>
    <r>
      <t xml:space="preserve">○○市町村との請負契約の有無
</t>
    </r>
    <r>
      <rPr>
        <sz val="10"/>
        <rFont val="ＭＳ ゴシック"/>
        <family val="3"/>
        <charset val="128"/>
      </rPr>
      <t>（車道、歩道の区別なし）</t>
    </r>
    <rPh sb="2" eb="3">
      <t>シ</t>
    </rPh>
    <rPh sb="3" eb="4">
      <t>マチ</t>
    </rPh>
    <rPh sb="4" eb="5">
      <t>ムラ</t>
    </rPh>
    <rPh sb="7" eb="9">
      <t>ウケオイ</t>
    </rPh>
    <rPh sb="9" eb="11">
      <t>ケイヤク</t>
    </rPh>
    <rPh sb="12" eb="14">
      <t>ウム</t>
    </rPh>
    <rPh sb="16" eb="18">
      <t>シャドウ</t>
    </rPh>
    <rPh sb="19" eb="21">
      <t>ホドウ</t>
    </rPh>
    <rPh sb="22" eb="24">
      <t>クベツ</t>
    </rPh>
    <phoneticPr fontId="3"/>
  </si>
  <si>
    <t>令和８年度</t>
    <rPh sb="0" eb="1">
      <t>レイ</t>
    </rPh>
    <rPh sb="1" eb="2">
      <t>ワ</t>
    </rPh>
    <rPh sb="3" eb="5">
      <t>ネンド</t>
    </rPh>
    <phoneticPr fontId="3"/>
  </si>
  <si>
    <t>R08-○-○</t>
    <phoneticPr fontId="3"/>
  </si>
  <si>
    <t>児島利治</t>
    <rPh sb="0" eb="2">
      <t>コジマ</t>
    </rPh>
    <rPh sb="2" eb="4">
      <t>トシハル</t>
    </rPh>
    <phoneticPr fontId="3"/>
  </si>
  <si>
    <t>R08-3-1</t>
    <phoneticPr fontId="3"/>
  </si>
  <si>
    <t>R08-3-1-2R7M○</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</si>
</sst>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176" formatCode="0.0;&quot;▲ &quot;0.0"/>
    <numFmt numFmtId="177" formatCode="0.00;&quot;▲ &quot;0.00"/>
    <numFmt numFmtId="178" formatCode="0.00_);[Red]\(0.00\)"/>
    <numFmt numFmtId="179" formatCode="[$-411]ggge&quot;年&quot;m&quot;月&quot;d&quot;日&quot;;@"/>
    <numFmt numFmtId="180" formatCode="0.00_ ;[Red]\-0.00\ "/>
    <numFmt numFmtId="181" formatCode="0.00_ "/>
    <numFmt numFmtId="182" formatCode="###&quot;日間&quot;"/>
    <numFmt numFmtId="183" formatCode="#,##0_ "/>
  </numFmts>
  <fonts count="5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sz val="14"/>
      <name val="ＭＳ Ｐゴシック"/>
      <family val="3"/>
      <charset val="128"/>
    </font>
    <font>
      <b/>
      <sz val="12"/>
      <name val="ＭＳ Ｐゴシック"/>
      <family val="3"/>
      <charset val="128"/>
    </font>
    <font>
      <sz val="10"/>
      <name val="ＭＳ Ｐゴシック"/>
      <family val="3"/>
      <charset val="128"/>
    </font>
    <font>
      <b/>
      <sz val="14"/>
      <name val="ＭＳ Ｐゴシック"/>
      <family val="3"/>
      <charset val="128"/>
    </font>
    <font>
      <sz val="12"/>
      <name val="ＭＳ Ｐゴシック"/>
      <family val="3"/>
      <charset val="128"/>
    </font>
    <font>
      <u/>
      <sz val="8.25"/>
      <color indexed="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4"/>
      <name val="ＭＳ Ｐゴシック"/>
      <family val="3"/>
      <charset val="128"/>
    </font>
    <font>
      <sz val="12"/>
      <name val="ＭＳ ゴシック"/>
      <family val="3"/>
      <charset val="128"/>
    </font>
    <font>
      <b/>
      <sz val="18"/>
      <name val="ＭＳ ゴシック"/>
      <family val="3"/>
      <charset val="128"/>
    </font>
    <font>
      <b/>
      <sz val="16"/>
      <name val="ＭＳ ゴシック"/>
      <family val="3"/>
      <charset val="128"/>
    </font>
    <font>
      <sz val="16"/>
      <name val="ＭＳ ゴシック"/>
      <family val="3"/>
      <charset val="128"/>
    </font>
    <font>
      <b/>
      <sz val="14"/>
      <name val="ＭＳ ゴシック"/>
      <family val="3"/>
      <charset val="128"/>
    </font>
    <font>
      <sz val="11"/>
      <name val="ＭＳ ゴシック"/>
      <family val="3"/>
      <charset val="128"/>
    </font>
    <font>
      <sz val="14"/>
      <name val="ＭＳ ゴシック"/>
      <family val="3"/>
      <charset val="128"/>
    </font>
    <font>
      <b/>
      <sz val="11"/>
      <name val="ＭＳ ゴシック"/>
      <family val="3"/>
      <charset val="128"/>
    </font>
    <font>
      <b/>
      <sz val="12"/>
      <name val="ＭＳ ゴシック"/>
      <family val="3"/>
      <charset val="128"/>
    </font>
    <font>
      <sz val="10"/>
      <name val="ＭＳ ゴシック"/>
      <family val="3"/>
      <charset val="128"/>
    </font>
    <font>
      <sz val="9"/>
      <name val="ＭＳ ゴシック"/>
      <family val="3"/>
      <charset val="128"/>
    </font>
    <font>
      <sz val="10"/>
      <color indexed="81"/>
      <name val="ＭＳ 明朝"/>
      <family val="1"/>
      <charset val="128"/>
    </font>
    <font>
      <sz val="13"/>
      <name val="ＭＳ ゴシック"/>
      <family val="3"/>
      <charset val="128"/>
    </font>
    <font>
      <sz val="12"/>
      <color theme="0" tint="-0.249977111117893"/>
      <name val="ＭＳ ゴシック"/>
      <family val="3"/>
      <charset val="128"/>
    </font>
    <font>
      <u/>
      <sz val="12"/>
      <name val="ＭＳ Ｐゴシック"/>
      <family val="3"/>
      <charset val="128"/>
    </font>
    <font>
      <sz val="10"/>
      <color indexed="81"/>
      <name val="ＭＳ ゴシック"/>
      <family val="3"/>
      <charset val="128"/>
    </font>
    <font>
      <u/>
      <sz val="12"/>
      <name val="ＭＳ ゴシック"/>
      <family val="3"/>
      <charset val="128"/>
    </font>
    <font>
      <sz val="6"/>
      <name val="ＭＳ Ｐゴシック"/>
      <family val="2"/>
      <charset val="128"/>
      <scheme val="minor"/>
    </font>
    <font>
      <sz val="18"/>
      <color theme="1"/>
      <name val="HGPｺﾞｼｯｸE"/>
      <family val="3"/>
      <charset val="128"/>
    </font>
    <font>
      <sz val="16"/>
      <color theme="1"/>
      <name val="HGPｺﾞｼｯｸE"/>
      <family val="3"/>
      <charset val="128"/>
    </font>
    <font>
      <sz val="11"/>
      <color theme="1"/>
      <name val="游ゴシック"/>
      <family val="3"/>
      <charset val="128"/>
    </font>
    <font>
      <sz val="14"/>
      <color theme="1"/>
      <name val="游ゴシック"/>
      <family val="3"/>
      <charset val="128"/>
    </font>
    <font>
      <sz val="11"/>
      <name val="游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indexed="46"/>
        <bgColor indexed="64"/>
      </patternFill>
    </fill>
    <fill>
      <patternFill patternType="solid">
        <fgColor rgb="FFCCFFCC"/>
        <bgColor indexed="64"/>
      </patternFill>
    </fill>
    <fill>
      <patternFill patternType="solid">
        <fgColor theme="0" tint="-0.14999847407452621"/>
        <bgColor indexed="64"/>
      </patternFill>
    </fill>
    <fill>
      <patternFill patternType="solid">
        <fgColor theme="5" tint="0.59996337778862885"/>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ck">
        <color indexed="64"/>
      </left>
      <right style="thin">
        <color indexed="64"/>
      </right>
      <top style="thick">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medium">
        <color indexed="64"/>
      </left>
      <right/>
      <top/>
      <bottom/>
      <diagonal/>
    </border>
    <border>
      <left/>
      <right/>
      <top style="double">
        <color indexed="64"/>
      </top>
      <bottom style="double">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thick">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double">
        <color indexed="64"/>
      </top>
      <bottom/>
      <diagonal/>
    </border>
    <border>
      <left style="thin">
        <color indexed="64"/>
      </left>
      <right style="medium">
        <color indexed="64"/>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7">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11" fillId="0" borderId="0" applyNumberFormat="0" applyFill="0" applyBorder="0" applyAlignment="0" applyProtection="0">
      <alignment vertical="top"/>
      <protection locked="0"/>
    </xf>
    <xf numFmtId="0" fontId="2"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2" fillId="0" borderId="0"/>
    <xf numFmtId="0" fontId="2" fillId="0" borderId="0"/>
    <xf numFmtId="0" fontId="2" fillId="0" borderId="0"/>
    <xf numFmtId="0" fontId="28" fillId="4" borderId="0" applyNumberFormat="0" applyBorder="0" applyAlignment="0" applyProtection="0">
      <alignment vertical="center"/>
    </xf>
    <xf numFmtId="0" fontId="1" fillId="0" borderId="0">
      <alignment vertical="center"/>
    </xf>
  </cellStyleXfs>
  <cellXfs count="768">
    <xf numFmtId="0" fontId="0" fillId="0" borderId="0" xfId="0">
      <alignment vertical="center"/>
    </xf>
    <xf numFmtId="0" fontId="2" fillId="0" borderId="0" xfId="44" applyAlignment="1">
      <alignment vertical="center"/>
    </xf>
    <xf numFmtId="0" fontId="5" fillId="24" borderId="0" xfId="44" applyFont="1" applyFill="1" applyAlignment="1">
      <alignment horizontal="left" vertical="center"/>
    </xf>
    <xf numFmtId="0" fontId="4" fillId="0" borderId="11" xfId="44" applyFont="1" applyBorder="1" applyAlignment="1">
      <alignment vertical="center"/>
    </xf>
    <xf numFmtId="0" fontId="2" fillId="0" borderId="12" xfId="44" applyBorder="1" applyAlignment="1">
      <alignment vertical="center" wrapText="1"/>
    </xf>
    <xf numFmtId="0" fontId="4" fillId="0" borderId="0" xfId="44" applyFont="1" applyAlignment="1">
      <alignment vertical="center" wrapText="1"/>
    </xf>
    <xf numFmtId="0" fontId="7" fillId="0" borderId="0" xfId="44" applyFont="1" applyAlignment="1">
      <alignment horizontal="right" vertical="center" wrapText="1"/>
    </xf>
    <xf numFmtId="0" fontId="7" fillId="0" borderId="0" xfId="43" applyFont="1" applyAlignment="1">
      <alignment horizontal="right" vertical="center" wrapText="1"/>
    </xf>
    <xf numFmtId="0" fontId="6" fillId="0" borderId="16" xfId="44" applyFont="1" applyBorder="1" applyAlignment="1">
      <alignment vertical="center"/>
    </xf>
    <xf numFmtId="0" fontId="6" fillId="0" borderId="17" xfId="44" applyFont="1" applyBorder="1" applyAlignment="1">
      <alignment vertical="center"/>
    </xf>
    <xf numFmtId="0" fontId="9" fillId="0" borderId="10" xfId="44" applyFont="1" applyBorder="1" applyAlignment="1">
      <alignment horizontal="center" vertical="center"/>
    </xf>
    <xf numFmtId="0" fontId="6" fillId="0" borderId="19" xfId="44" applyFont="1" applyBorder="1" applyAlignment="1">
      <alignment vertical="center"/>
    </xf>
    <xf numFmtId="0" fontId="6" fillId="0" borderId="12" xfId="0" applyFont="1" applyBorder="1" applyAlignment="1">
      <alignment horizontal="center" vertical="center"/>
    </xf>
    <xf numFmtId="0" fontId="6" fillId="0" borderId="12" xfId="44" applyFont="1" applyBorder="1" applyAlignment="1">
      <alignment vertical="center" wrapText="1"/>
    </xf>
    <xf numFmtId="0" fontId="6" fillId="0" borderId="0" xfId="44" applyFont="1" applyAlignment="1">
      <alignment horizontal="center" vertical="center"/>
    </xf>
    <xf numFmtId="0" fontId="6" fillId="0" borderId="0" xfId="44" applyFont="1" applyAlignment="1">
      <alignment vertical="center" wrapText="1"/>
    </xf>
    <xf numFmtId="0" fontId="6" fillId="0" borderId="0" xfId="44" applyFont="1" applyAlignment="1">
      <alignment vertical="center"/>
    </xf>
    <xf numFmtId="0" fontId="7" fillId="0" borderId="10" xfId="44" applyFont="1" applyBorder="1" applyAlignment="1">
      <alignment horizontal="center" vertical="center"/>
    </xf>
    <xf numFmtId="0" fontId="10" fillId="0" borderId="13" xfId="44" applyFont="1" applyBorder="1" applyAlignment="1">
      <alignment vertical="center"/>
    </xf>
    <xf numFmtId="0" fontId="10" fillId="0" borderId="0" xfId="44" applyFont="1" applyAlignment="1">
      <alignment vertical="center"/>
    </xf>
    <xf numFmtId="0" fontId="2" fillId="0" borderId="0" xfId="0" applyFont="1" applyAlignment="1">
      <alignment horizontal="center" vertical="center"/>
    </xf>
    <xf numFmtId="0" fontId="6" fillId="0" borderId="19" xfId="44" applyFont="1" applyBorder="1" applyAlignment="1">
      <alignment horizontal="center" vertical="center" wrapText="1"/>
    </xf>
    <xf numFmtId="0" fontId="6" fillId="0" borderId="17" xfId="44" applyFont="1" applyBorder="1" applyAlignment="1">
      <alignment horizontal="center" vertical="center" shrinkToFit="1"/>
    </xf>
    <xf numFmtId="0" fontId="6" fillId="0" borderId="37" xfId="44" applyFont="1" applyBorder="1" applyAlignment="1">
      <alignment vertical="center"/>
    </xf>
    <xf numFmtId="0" fontId="2" fillId="0" borderId="27" xfId="44" applyBorder="1" applyAlignment="1">
      <alignment vertical="center"/>
    </xf>
    <xf numFmtId="0" fontId="2" fillId="0" borderId="0" xfId="44" applyAlignment="1">
      <alignment horizontal="center" vertical="center"/>
    </xf>
    <xf numFmtId="0" fontId="8" fillId="0" borderId="12" xfId="44" applyFont="1" applyBorder="1" applyAlignment="1">
      <alignment vertical="center"/>
    </xf>
    <xf numFmtId="0" fontId="8" fillId="0" borderId="0" xfId="44" applyFont="1" applyAlignment="1">
      <alignment vertical="center"/>
    </xf>
    <xf numFmtId="0" fontId="29" fillId="0" borderId="16" xfId="28" applyFont="1" applyFill="1" applyBorder="1" applyAlignment="1" applyProtection="1">
      <alignment vertical="center"/>
    </xf>
    <xf numFmtId="0" fontId="29" fillId="0" borderId="17" xfId="28" applyFont="1" applyFill="1" applyBorder="1" applyAlignment="1" applyProtection="1">
      <alignment vertical="center"/>
    </xf>
    <xf numFmtId="0" fontId="6" fillId="0" borderId="0" xfId="0" applyFont="1">
      <alignment vertical="center"/>
    </xf>
    <xf numFmtId="0" fontId="10" fillId="0" borderId="12" xfId="44" applyFont="1" applyBorder="1" applyAlignment="1">
      <alignment vertical="center"/>
    </xf>
    <xf numFmtId="0" fontId="2" fillId="26" borderId="0" xfId="44" applyFill="1" applyAlignment="1">
      <alignment vertical="center"/>
    </xf>
    <xf numFmtId="0" fontId="2" fillId="0" borderId="37" xfId="44" applyBorder="1" applyAlignment="1">
      <alignment vertical="center"/>
    </xf>
    <xf numFmtId="0" fontId="30" fillId="0" borderId="28" xfId="0" applyFont="1" applyBorder="1">
      <alignment vertical="center"/>
    </xf>
    <xf numFmtId="0" fontId="10" fillId="0" borderId="73" xfId="44" applyFont="1" applyBorder="1" applyAlignment="1">
      <alignment vertical="center" wrapText="1"/>
    </xf>
    <xf numFmtId="49" fontId="10" fillId="0" borderId="74" xfId="44" quotePrefix="1" applyNumberFormat="1" applyFont="1" applyBorder="1" applyAlignment="1">
      <alignment vertical="center" wrapText="1"/>
    </xf>
    <xf numFmtId="0" fontId="34" fillId="0" borderId="0" xfId="44" applyFont="1" applyAlignment="1">
      <alignment vertical="center"/>
    </xf>
    <xf numFmtId="0" fontId="36" fillId="0" borderId="0" xfId="44" applyFont="1" applyAlignment="1">
      <alignment vertical="center"/>
    </xf>
    <xf numFmtId="0" fontId="34" fillId="0" borderId="10" xfId="44" applyFont="1" applyBorder="1" applyAlignment="1">
      <alignment horizontal="center" vertical="center"/>
    </xf>
    <xf numFmtId="0" fontId="34" fillId="0" borderId="19" xfId="44" applyFont="1" applyBorder="1" applyAlignment="1">
      <alignment vertical="center"/>
    </xf>
    <xf numFmtId="0" fontId="36" fillId="0" borderId="32" xfId="44" applyFont="1" applyBorder="1" applyAlignment="1">
      <alignment vertical="center"/>
    </xf>
    <xf numFmtId="0" fontId="36" fillId="0" borderId="11" xfId="44" applyFont="1" applyBorder="1" applyAlignment="1">
      <alignment vertical="center"/>
    </xf>
    <xf numFmtId="0" fontId="36" fillId="0" borderId="33" xfId="44" applyFont="1" applyBorder="1" applyAlignment="1">
      <alignment vertical="center"/>
    </xf>
    <xf numFmtId="0" fontId="34" fillId="0" borderId="32" xfId="44" applyFont="1" applyBorder="1" applyAlignment="1">
      <alignment horizontal="center" vertical="center"/>
    </xf>
    <xf numFmtId="0" fontId="10" fillId="0" borderId="19" xfId="44" applyFont="1" applyBorder="1" applyAlignment="1">
      <alignment vertical="center" wrapText="1"/>
    </xf>
    <xf numFmtId="0" fontId="10" fillId="0" borderId="16" xfId="44" applyFont="1" applyBorder="1" applyAlignment="1">
      <alignment vertical="center" wrapText="1"/>
    </xf>
    <xf numFmtId="0" fontId="36" fillId="0" borderId="26" xfId="44" applyFont="1" applyBorder="1" applyAlignment="1">
      <alignment horizontal="center" vertical="center"/>
    </xf>
    <xf numFmtId="0" fontId="36" fillId="0" borderId="27" xfId="44" applyFont="1" applyBorder="1" applyAlignment="1">
      <alignment horizontal="center" vertical="center"/>
    </xf>
    <xf numFmtId="0" fontId="36" fillId="0" borderId="28" xfId="0" applyFont="1" applyBorder="1">
      <alignment vertical="center"/>
    </xf>
    <xf numFmtId="0" fontId="36" fillId="0" borderId="42" xfId="44" applyFont="1" applyBorder="1" applyAlignment="1">
      <alignment horizontal="center" vertical="center"/>
    </xf>
    <xf numFmtId="0" fontId="36" fillId="0" borderId="28" xfId="44" applyFont="1" applyBorder="1" applyAlignment="1">
      <alignment vertical="center"/>
    </xf>
    <xf numFmtId="0" fontId="36" fillId="0" borderId="48" xfId="44" applyFont="1" applyBorder="1" applyAlignment="1">
      <alignment horizontal="center" vertical="center"/>
    </xf>
    <xf numFmtId="0" fontId="36" fillId="0" borderId="31" xfId="0" applyFont="1" applyBorder="1">
      <alignment vertical="center"/>
    </xf>
    <xf numFmtId="0" fontId="30" fillId="0" borderId="30" xfId="0" applyFont="1" applyBorder="1" applyAlignment="1">
      <alignment vertical="center" wrapText="1"/>
    </xf>
    <xf numFmtId="0" fontId="36" fillId="0" borderId="27" xfId="44" applyFont="1" applyBorder="1" applyAlignment="1">
      <alignment vertical="center"/>
    </xf>
    <xf numFmtId="0" fontId="34" fillId="0" borderId="27" xfId="44" applyFont="1" applyBorder="1" applyAlignment="1">
      <alignment horizontal="center" vertical="center"/>
    </xf>
    <xf numFmtId="0" fontId="36" fillId="0" borderId="42" xfId="44" applyFont="1" applyBorder="1" applyAlignment="1">
      <alignment vertical="center"/>
    </xf>
    <xf numFmtId="0" fontId="36" fillId="0" borderId="48" xfId="44" applyFont="1" applyBorder="1" applyAlignment="1">
      <alignment vertical="center"/>
    </xf>
    <xf numFmtId="0" fontId="36" fillId="0" borderId="29" xfId="44" applyFont="1" applyBorder="1" applyAlignment="1">
      <alignment vertical="center"/>
    </xf>
    <xf numFmtId="0" fontId="36" fillId="0" borderId="45" xfId="44" applyFont="1" applyBorder="1" applyAlignment="1">
      <alignment vertical="center"/>
    </xf>
    <xf numFmtId="0" fontId="36" fillId="0" borderId="49" xfId="0" applyFont="1" applyBorder="1" applyAlignment="1">
      <alignment horizontal="center" vertical="center"/>
    </xf>
    <xf numFmtId="0" fontId="34" fillId="0" borderId="0" xfId="0" applyFont="1" applyAlignment="1">
      <alignment horizontal="center" vertical="center"/>
    </xf>
    <xf numFmtId="0" fontId="35" fillId="0" borderId="0" xfId="0" applyFont="1">
      <alignment vertical="center"/>
    </xf>
    <xf numFmtId="0" fontId="35" fillId="0" borderId="0" xfId="44" applyFont="1" applyAlignment="1">
      <alignment vertical="center"/>
    </xf>
    <xf numFmtId="0" fontId="35" fillId="0" borderId="10" xfId="44" applyFont="1" applyBorder="1" applyAlignment="1">
      <alignment vertical="center"/>
    </xf>
    <xf numFmtId="0" fontId="35" fillId="0" borderId="10" xfId="0" applyFont="1" applyBorder="1">
      <alignment vertical="center"/>
    </xf>
    <xf numFmtId="0" fontId="35" fillId="27" borderId="10" xfId="0" applyFont="1" applyFill="1" applyBorder="1">
      <alignment vertical="center"/>
    </xf>
    <xf numFmtId="0" fontId="35" fillId="0" borderId="12" xfId="0" applyFont="1" applyBorder="1">
      <alignment vertical="center"/>
    </xf>
    <xf numFmtId="0" fontId="35" fillId="0" borderId="0" xfId="44" applyFont="1" applyAlignment="1">
      <alignment horizontal="right" vertical="center"/>
    </xf>
    <xf numFmtId="177" fontId="30" fillId="0" borderId="33" xfId="44" applyNumberFormat="1" applyFont="1" applyBorder="1" applyAlignment="1">
      <alignment vertical="center"/>
    </xf>
    <xf numFmtId="181" fontId="34" fillId="0" borderId="10" xfId="44" applyNumberFormat="1" applyFont="1" applyBorder="1" applyAlignment="1">
      <alignment vertical="center"/>
    </xf>
    <xf numFmtId="176" fontId="36" fillId="0" borderId="0" xfId="44" applyNumberFormat="1" applyFont="1" applyAlignment="1">
      <alignment vertical="center"/>
    </xf>
    <xf numFmtId="176" fontId="36" fillId="0" borderId="13" xfId="44" applyNumberFormat="1" applyFont="1" applyBorder="1" applyAlignment="1">
      <alignment vertical="center"/>
    </xf>
    <xf numFmtId="176" fontId="34" fillId="0" borderId="10" xfId="44" applyNumberFormat="1" applyFont="1" applyBorder="1" applyAlignment="1">
      <alignment horizontal="center" vertical="center"/>
    </xf>
    <xf numFmtId="178" fontId="30" fillId="0" borderId="19" xfId="44" applyNumberFormat="1" applyFont="1" applyBorder="1" applyAlignment="1">
      <alignment vertical="center"/>
    </xf>
    <xf numFmtId="178" fontId="30" fillId="0" borderId="17" xfId="44" applyNumberFormat="1" applyFont="1" applyBorder="1" applyAlignment="1">
      <alignment vertical="center"/>
    </xf>
    <xf numFmtId="178" fontId="34" fillId="0" borderId="10" xfId="44" applyNumberFormat="1" applyFont="1" applyBorder="1" applyAlignment="1">
      <alignment vertical="center"/>
    </xf>
    <xf numFmtId="180" fontId="34" fillId="0" borderId="10" xfId="44" applyNumberFormat="1" applyFont="1" applyBorder="1" applyAlignment="1">
      <alignment vertical="center"/>
    </xf>
    <xf numFmtId="178" fontId="36" fillId="0" borderId="0" xfId="44" applyNumberFormat="1" applyFont="1" applyAlignment="1">
      <alignment vertical="center"/>
    </xf>
    <xf numFmtId="178" fontId="35" fillId="0" borderId="0" xfId="44" applyNumberFormat="1" applyFont="1" applyAlignment="1">
      <alignment vertical="center"/>
    </xf>
    <xf numFmtId="178" fontId="37" fillId="0" borderId="0" xfId="44" applyNumberFormat="1" applyFont="1" applyAlignment="1">
      <alignment vertical="center"/>
    </xf>
    <xf numFmtId="178" fontId="37" fillId="0" borderId="0" xfId="43" applyNumberFormat="1" applyFont="1" applyAlignment="1">
      <alignment vertical="center"/>
    </xf>
    <xf numFmtId="180" fontId="30" fillId="0" borderId="73" xfId="44" applyNumberFormat="1" applyFont="1" applyBorder="1" applyAlignment="1">
      <alignment vertical="center"/>
    </xf>
    <xf numFmtId="177" fontId="30" fillId="0" borderId="74" xfId="44" applyNumberFormat="1" applyFont="1" applyBorder="1" applyAlignment="1">
      <alignment vertical="center"/>
    </xf>
    <xf numFmtId="177" fontId="30" fillId="0" borderId="73" xfId="44" applyNumberFormat="1" applyFont="1" applyBorder="1" applyAlignment="1">
      <alignment horizontal="right" vertical="center"/>
    </xf>
    <xf numFmtId="177" fontId="30" fillId="0" borderId="74" xfId="44" applyNumberFormat="1" applyFont="1" applyBorder="1" applyAlignment="1">
      <alignment horizontal="right" vertical="center"/>
    </xf>
    <xf numFmtId="177" fontId="30" fillId="0" borderId="44" xfId="44" applyNumberFormat="1" applyFont="1" applyBorder="1" applyAlignment="1">
      <alignment horizontal="right" vertical="center"/>
    </xf>
    <xf numFmtId="177" fontId="38" fillId="0" borderId="10" xfId="44" applyNumberFormat="1" applyFont="1" applyBorder="1" applyAlignment="1">
      <alignment vertical="center"/>
    </xf>
    <xf numFmtId="176" fontId="35" fillId="0" borderId="0" xfId="44" applyNumberFormat="1" applyFont="1" applyAlignment="1">
      <alignment vertical="center"/>
    </xf>
    <xf numFmtId="176" fontId="30" fillId="0" borderId="13" xfId="44" applyNumberFormat="1" applyFont="1" applyBorder="1" applyAlignment="1">
      <alignment vertical="center"/>
    </xf>
    <xf numFmtId="176" fontId="38" fillId="0" borderId="10" xfId="44" applyNumberFormat="1" applyFont="1" applyBorder="1" applyAlignment="1">
      <alignment horizontal="center" vertical="center"/>
    </xf>
    <xf numFmtId="181" fontId="30" fillId="0" borderId="19" xfId="44" applyNumberFormat="1" applyFont="1" applyBorder="1" applyAlignment="1">
      <alignment vertical="center"/>
    </xf>
    <xf numFmtId="181" fontId="30" fillId="0" borderId="17" xfId="44" applyNumberFormat="1" applyFont="1" applyBorder="1" applyAlignment="1">
      <alignment vertical="center"/>
    </xf>
    <xf numFmtId="181" fontId="38" fillId="0" borderId="10" xfId="44" applyNumberFormat="1" applyFont="1" applyBorder="1" applyAlignment="1">
      <alignment vertical="center"/>
    </xf>
    <xf numFmtId="176" fontId="30" fillId="0" borderId="0" xfId="44" applyNumberFormat="1" applyFont="1" applyAlignment="1">
      <alignment vertical="center"/>
    </xf>
    <xf numFmtId="180" fontId="38" fillId="0" borderId="10" xfId="44" applyNumberFormat="1" applyFont="1" applyBorder="1" applyAlignment="1">
      <alignment vertical="center"/>
    </xf>
    <xf numFmtId="0" fontId="30" fillId="0" borderId="0" xfId="44" applyFont="1" applyAlignment="1">
      <alignment vertical="center"/>
    </xf>
    <xf numFmtId="178" fontId="38" fillId="0" borderId="10" xfId="44" applyNumberFormat="1" applyFont="1" applyBorder="1" applyAlignment="1">
      <alignment vertical="center"/>
    </xf>
    <xf numFmtId="178" fontId="30" fillId="0" borderId="0" xfId="44" applyNumberFormat="1" applyFont="1" applyAlignment="1">
      <alignment vertical="center"/>
    </xf>
    <xf numFmtId="180" fontId="2" fillId="0" borderId="73" xfId="44" applyNumberFormat="1" applyBorder="1" applyAlignment="1">
      <alignment horizontal="right" vertical="center"/>
    </xf>
    <xf numFmtId="180" fontId="2" fillId="0" borderId="44" xfId="44" applyNumberFormat="1" applyBorder="1" applyAlignment="1">
      <alignment horizontal="right" vertical="center"/>
    </xf>
    <xf numFmtId="180" fontId="2" fillId="0" borderId="74" xfId="44" applyNumberFormat="1" applyBorder="1" applyAlignment="1">
      <alignment horizontal="right" vertical="center"/>
    </xf>
    <xf numFmtId="180" fontId="30" fillId="0" borderId="73" xfId="44" applyNumberFormat="1" applyFont="1" applyBorder="1" applyAlignment="1">
      <alignment horizontal="right" vertical="center"/>
    </xf>
    <xf numFmtId="180" fontId="30" fillId="0" borderId="44" xfId="44" applyNumberFormat="1" applyFont="1" applyBorder="1" applyAlignment="1">
      <alignment horizontal="right" vertical="center"/>
    </xf>
    <xf numFmtId="180" fontId="30" fillId="0" borderId="74" xfId="44" applyNumberFormat="1" applyFont="1" applyBorder="1" applyAlignment="1">
      <alignment horizontal="right" vertical="center"/>
    </xf>
    <xf numFmtId="180" fontId="30" fillId="0" borderId="44" xfId="44" applyNumberFormat="1" applyFont="1" applyBorder="1" applyAlignment="1">
      <alignment vertical="center"/>
    </xf>
    <xf numFmtId="180" fontId="30" fillId="0" borderId="74" xfId="44" applyNumberFormat="1" applyFont="1" applyBorder="1" applyAlignment="1">
      <alignment vertical="center"/>
    </xf>
    <xf numFmtId="181" fontId="30" fillId="0" borderId="73" xfId="44" applyNumberFormat="1" applyFont="1" applyBorder="1" applyAlignment="1">
      <alignment vertical="center"/>
    </xf>
    <xf numFmtId="181" fontId="30" fillId="0" borderId="44" xfId="44" applyNumberFormat="1" applyFont="1" applyBorder="1" applyAlignment="1">
      <alignment vertical="center"/>
    </xf>
    <xf numFmtId="181" fontId="30" fillId="0" borderId="74" xfId="44" applyNumberFormat="1" applyFont="1" applyBorder="1" applyAlignment="1">
      <alignment vertical="center"/>
    </xf>
    <xf numFmtId="178" fontId="30" fillId="0" borderId="73" xfId="44" applyNumberFormat="1" applyFont="1" applyBorder="1" applyAlignment="1">
      <alignment vertical="center"/>
    </xf>
    <xf numFmtId="178" fontId="30" fillId="0" borderId="44" xfId="44" applyNumberFormat="1" applyFont="1" applyBorder="1" applyAlignment="1">
      <alignment vertical="center"/>
    </xf>
    <xf numFmtId="178" fontId="30" fillId="0" borderId="74" xfId="44" applyNumberFormat="1" applyFont="1" applyBorder="1" applyAlignment="1">
      <alignment vertical="center"/>
    </xf>
    <xf numFmtId="0" fontId="10" fillId="0" borderId="73" xfId="44" applyFont="1" applyBorder="1" applyAlignment="1">
      <alignment vertical="center" shrinkToFit="1"/>
    </xf>
    <xf numFmtId="181" fontId="30" fillId="0" borderId="73" xfId="44" applyNumberFormat="1" applyFont="1" applyBorder="1" applyAlignment="1">
      <alignment horizontal="right" vertical="center"/>
    </xf>
    <xf numFmtId="0" fontId="10" fillId="0" borderId="44" xfId="44" applyFont="1" applyBorder="1" applyAlignment="1">
      <alignment vertical="center" shrinkToFit="1"/>
    </xf>
    <xf numFmtId="181" fontId="30" fillId="0" borderId="44" xfId="44" applyNumberFormat="1" applyFont="1" applyBorder="1" applyAlignment="1">
      <alignment horizontal="right" vertical="center"/>
    </xf>
    <xf numFmtId="0" fontId="10" fillId="0" borderId="74" xfId="44" applyFont="1" applyBorder="1" applyAlignment="1">
      <alignment vertical="center" shrinkToFit="1"/>
    </xf>
    <xf numFmtId="181" fontId="30" fillId="0" borderId="74" xfId="44" applyNumberFormat="1" applyFont="1" applyBorder="1" applyAlignment="1">
      <alignment horizontal="right" vertical="center"/>
    </xf>
    <xf numFmtId="178" fontId="30" fillId="0" borderId="73" xfId="44" applyNumberFormat="1" applyFont="1" applyBorder="1" applyAlignment="1">
      <alignment horizontal="right" vertical="center"/>
    </xf>
    <xf numFmtId="178" fontId="30" fillId="0" borderId="44" xfId="44" applyNumberFormat="1" applyFont="1" applyBorder="1" applyAlignment="1">
      <alignment horizontal="right" vertical="center"/>
    </xf>
    <xf numFmtId="178" fontId="30" fillId="0" borderId="74" xfId="44" applyNumberFormat="1" applyFont="1" applyBorder="1" applyAlignment="1">
      <alignment horizontal="right" vertical="center"/>
    </xf>
    <xf numFmtId="181" fontId="30" fillId="0" borderId="76" xfId="44" applyNumberFormat="1" applyFont="1" applyBorder="1" applyAlignment="1">
      <alignment vertical="center"/>
    </xf>
    <xf numFmtId="181" fontId="30" fillId="0" borderId="75" xfId="44" applyNumberFormat="1" applyFont="1" applyBorder="1" applyAlignment="1">
      <alignment vertical="center"/>
    </xf>
    <xf numFmtId="178" fontId="30" fillId="0" borderId="76" xfId="44" applyNumberFormat="1" applyFont="1" applyBorder="1" applyAlignment="1">
      <alignment vertical="center"/>
    </xf>
    <xf numFmtId="178" fontId="30" fillId="0" borderId="75" xfId="44" applyNumberFormat="1" applyFont="1" applyBorder="1" applyAlignment="1">
      <alignment vertical="center"/>
    </xf>
    <xf numFmtId="0" fontId="30" fillId="0" borderId="11" xfId="44" applyFont="1" applyBorder="1" applyAlignment="1">
      <alignment vertical="center"/>
    </xf>
    <xf numFmtId="0" fontId="30" fillId="0" borderId="12" xfId="44" applyFont="1" applyBorder="1" applyAlignment="1">
      <alignment vertical="center" wrapText="1"/>
    </xf>
    <xf numFmtId="0" fontId="30" fillId="0" borderId="16" xfId="44" applyFont="1" applyBorder="1" applyAlignment="1">
      <alignment vertical="center"/>
    </xf>
    <xf numFmtId="0" fontId="30" fillId="0" borderId="0" xfId="44" applyFont="1" applyAlignment="1">
      <alignment vertical="center" wrapText="1"/>
    </xf>
    <xf numFmtId="0" fontId="30" fillId="0" borderId="16" xfId="44" applyFont="1" applyBorder="1" applyAlignment="1">
      <alignment horizontal="left" vertical="center" indent="2"/>
    </xf>
    <xf numFmtId="0" fontId="30" fillId="0" borderId="73" xfId="44" applyFont="1" applyBorder="1" applyAlignment="1">
      <alignment vertical="center"/>
    </xf>
    <xf numFmtId="0" fontId="30" fillId="0" borderId="44" xfId="44" applyFont="1" applyBorder="1" applyAlignment="1">
      <alignment vertical="center"/>
    </xf>
    <xf numFmtId="0" fontId="30" fillId="0" borderId="74" xfId="44" applyFont="1" applyBorder="1" applyAlignment="1">
      <alignment vertical="center"/>
    </xf>
    <xf numFmtId="0" fontId="30" fillId="0" borderId="73" xfId="0" applyFont="1" applyBorder="1" applyAlignment="1">
      <alignment vertical="center" wrapText="1"/>
    </xf>
    <xf numFmtId="0" fontId="30" fillId="0" borderId="44" xfId="0" applyFont="1" applyBorder="1" applyAlignment="1">
      <alignment vertical="center" wrapText="1"/>
    </xf>
    <xf numFmtId="0" fontId="30" fillId="0" borderId="74" xfId="43" applyFont="1" applyBorder="1" applyAlignment="1">
      <alignment vertical="center" wrapText="1"/>
    </xf>
    <xf numFmtId="0" fontId="30" fillId="0" borderId="19" xfId="44" applyFont="1" applyBorder="1" applyAlignment="1">
      <alignment vertical="center"/>
    </xf>
    <xf numFmtId="0" fontId="30" fillId="0" borderId="76" xfId="44" applyFont="1" applyBorder="1" applyAlignment="1">
      <alignment vertical="center"/>
    </xf>
    <xf numFmtId="0" fontId="30" fillId="0" borderId="75" xfId="44" applyFont="1" applyBorder="1" applyAlignment="1">
      <alignment vertical="center"/>
    </xf>
    <xf numFmtId="0" fontId="30" fillId="0" borderId="17" xfId="44" applyFont="1" applyBorder="1" applyAlignment="1">
      <alignment vertical="center"/>
    </xf>
    <xf numFmtId="0" fontId="30" fillId="0" borderId="44" xfId="44" applyFont="1" applyBorder="1" applyAlignment="1">
      <alignment vertical="center" wrapText="1"/>
    </xf>
    <xf numFmtId="0" fontId="38" fillId="0" borderId="19" xfId="44" applyFont="1" applyBorder="1" applyAlignment="1">
      <alignment vertical="center"/>
    </xf>
    <xf numFmtId="0" fontId="30" fillId="0" borderId="32" xfId="44" applyFont="1" applyBorder="1" applyAlignment="1">
      <alignment vertical="center"/>
    </xf>
    <xf numFmtId="0" fontId="35" fillId="0" borderId="12" xfId="44" applyFont="1" applyBorder="1" applyAlignment="1">
      <alignment vertical="center" shrinkToFit="1"/>
    </xf>
    <xf numFmtId="0" fontId="30" fillId="0" borderId="13" xfId="44" applyFont="1" applyBorder="1" applyAlignment="1">
      <alignment vertical="center"/>
    </xf>
    <xf numFmtId="0" fontId="30" fillId="0" borderId="36" xfId="44" applyFont="1" applyBorder="1" applyAlignment="1">
      <alignment vertical="center" wrapText="1"/>
    </xf>
    <xf numFmtId="0" fontId="35" fillId="0" borderId="12" xfId="44" applyFont="1" applyBorder="1" applyAlignment="1">
      <alignment vertical="center" wrapText="1"/>
    </xf>
    <xf numFmtId="0" fontId="30" fillId="0" borderId="57" xfId="44" applyFont="1" applyBorder="1" applyAlignment="1">
      <alignment vertical="center" wrapText="1"/>
    </xf>
    <xf numFmtId="0" fontId="30" fillId="0" borderId="14" xfId="44" applyFont="1" applyBorder="1" applyAlignment="1">
      <alignment vertical="center" wrapText="1"/>
    </xf>
    <xf numFmtId="0" fontId="30" fillId="0" borderId="38" xfId="44" applyFont="1" applyBorder="1" applyAlignment="1">
      <alignment vertical="center" wrapText="1"/>
    </xf>
    <xf numFmtId="0" fontId="35" fillId="0" borderId="0" xfId="44" applyFont="1" applyAlignment="1">
      <alignment vertical="center" wrapText="1"/>
    </xf>
    <xf numFmtId="0" fontId="30" fillId="0" borderId="19" xfId="44" applyFont="1" applyBorder="1" applyAlignment="1">
      <alignment vertical="center" wrapText="1"/>
    </xf>
    <xf numFmtId="0" fontId="30" fillId="0" borderId="17" xfId="44" applyFont="1" applyBorder="1" applyAlignment="1">
      <alignment vertical="center" wrapText="1"/>
    </xf>
    <xf numFmtId="5" fontId="30" fillId="0" borderId="44" xfId="44" applyNumberFormat="1" applyFont="1" applyBorder="1" applyAlignment="1">
      <alignment vertical="center" wrapText="1"/>
    </xf>
    <xf numFmtId="0" fontId="9" fillId="0" borderId="0" xfId="43" applyFont="1" applyAlignment="1">
      <alignment horizontal="right" vertical="center" wrapText="1"/>
    </xf>
    <xf numFmtId="180" fontId="35" fillId="0" borderId="73" xfId="44" applyNumberFormat="1" applyFont="1" applyBorder="1" applyAlignment="1">
      <alignment horizontal="right" vertical="center"/>
    </xf>
    <xf numFmtId="180" fontId="35" fillId="0" borderId="44" xfId="44" applyNumberFormat="1" applyFont="1" applyBorder="1" applyAlignment="1">
      <alignment horizontal="right" vertical="center"/>
    </xf>
    <xf numFmtId="180" fontId="35" fillId="0" borderId="74" xfId="44" applyNumberFormat="1" applyFont="1" applyBorder="1" applyAlignment="1">
      <alignment horizontal="right" vertical="center"/>
    </xf>
    <xf numFmtId="0" fontId="30" fillId="0" borderId="73" xfId="44" applyFont="1" applyBorder="1" applyAlignment="1">
      <alignment vertical="center" wrapText="1"/>
    </xf>
    <xf numFmtId="0" fontId="35" fillId="0" borderId="0" xfId="44" applyFont="1" applyAlignment="1">
      <alignment horizontal="center" vertical="center"/>
    </xf>
    <xf numFmtId="0" fontId="30" fillId="0" borderId="0" xfId="44" applyFont="1" applyAlignment="1">
      <alignment horizontal="center" vertical="center"/>
    </xf>
    <xf numFmtId="0" fontId="38" fillId="0" borderId="14" xfId="44" applyFont="1" applyBorder="1" applyAlignment="1">
      <alignment horizontal="center" vertical="center"/>
    </xf>
    <xf numFmtId="0" fontId="30" fillId="0" borderId="14" xfId="44" applyFont="1" applyBorder="1" applyAlignment="1">
      <alignment horizontal="center" vertical="center"/>
    </xf>
    <xf numFmtId="0" fontId="38" fillId="0" borderId="16" xfId="44" applyFont="1" applyBorder="1" applyAlignment="1">
      <alignment horizontal="center" vertical="center"/>
    </xf>
    <xf numFmtId="0" fontId="30" fillId="0" borderId="16" xfId="44" applyFont="1" applyBorder="1" applyAlignment="1">
      <alignment horizontal="center" vertical="center"/>
    </xf>
    <xf numFmtId="0" fontId="30" fillId="0" borderId="16" xfId="0" applyFont="1" applyBorder="1" applyAlignment="1">
      <alignment horizontal="center" vertical="center"/>
    </xf>
    <xf numFmtId="0" fontId="38" fillId="0" borderId="16" xfId="44" applyFont="1" applyBorder="1" applyAlignment="1">
      <alignment vertical="center"/>
    </xf>
    <xf numFmtId="0" fontId="30" fillId="0" borderId="16" xfId="0" applyFont="1" applyBorder="1" applyAlignment="1">
      <alignment vertical="center" wrapText="1"/>
    </xf>
    <xf numFmtId="0" fontId="30" fillId="0" borderId="17" xfId="0" applyFont="1" applyBorder="1" applyAlignment="1">
      <alignment vertical="center" wrapText="1"/>
    </xf>
    <xf numFmtId="0" fontId="30" fillId="0" borderId="39" xfId="44" applyFont="1" applyBorder="1" applyAlignment="1">
      <alignment vertical="center"/>
    </xf>
    <xf numFmtId="0" fontId="30" fillId="0" borderId="41" xfId="0" applyFont="1" applyBorder="1">
      <alignment vertical="center"/>
    </xf>
    <xf numFmtId="0" fontId="30" fillId="0" borderId="40" xfId="0" applyFont="1" applyBorder="1">
      <alignment vertical="center"/>
    </xf>
    <xf numFmtId="0" fontId="30" fillId="0" borderId="39" xfId="0" applyFont="1" applyBorder="1">
      <alignment vertical="center"/>
    </xf>
    <xf numFmtId="0" fontId="30" fillId="0" borderId="40" xfId="44" applyFont="1" applyBorder="1" applyAlignment="1">
      <alignment vertical="center"/>
    </xf>
    <xf numFmtId="0" fontId="30" fillId="0" borderId="43" xfId="44" applyFont="1" applyBorder="1" applyAlignment="1">
      <alignment vertical="center"/>
    </xf>
    <xf numFmtId="0" fontId="36" fillId="0" borderId="48" xfId="44" applyFont="1" applyBorder="1" applyAlignment="1">
      <alignment horizontal="right" vertical="center"/>
    </xf>
    <xf numFmtId="183" fontId="33" fillId="0" borderId="28" xfId="0" applyNumberFormat="1" applyFont="1" applyBorder="1" applyAlignment="1">
      <alignment horizontal="center" vertical="center"/>
    </xf>
    <xf numFmtId="0" fontId="32" fillId="0" borderId="15" xfId="44" applyFont="1" applyBorder="1" applyAlignment="1">
      <alignment horizontal="center" vertical="center"/>
    </xf>
    <xf numFmtId="0" fontId="30" fillId="0" borderId="44" xfId="44" applyFont="1" applyBorder="1" applyAlignment="1">
      <alignment vertical="center" shrinkToFit="1"/>
    </xf>
    <xf numFmtId="0" fontId="36" fillId="0" borderId="18" xfId="44" applyFont="1" applyBorder="1" applyAlignment="1">
      <alignment horizontal="center" vertical="center"/>
    </xf>
    <xf numFmtId="0" fontId="36" fillId="0" borderId="42" xfId="44" applyFont="1" applyBorder="1" applyAlignment="1">
      <alignment horizontal="right" vertical="center"/>
    </xf>
    <xf numFmtId="0" fontId="36" fillId="0" borderId="27" xfId="0" applyFont="1" applyBorder="1" applyAlignment="1">
      <alignment horizontal="center" vertical="center"/>
    </xf>
    <xf numFmtId="0" fontId="34" fillId="0" borderId="0" xfId="43" applyFont="1" applyAlignment="1">
      <alignment vertical="center"/>
    </xf>
    <xf numFmtId="49" fontId="30" fillId="0" borderId="74" xfId="44" quotePrefix="1" applyNumberFormat="1" applyFont="1" applyBorder="1" applyAlignment="1">
      <alignment vertical="center" wrapText="1"/>
    </xf>
    <xf numFmtId="0" fontId="40" fillId="0" borderId="11" xfId="44" applyFont="1" applyBorder="1" applyAlignment="1">
      <alignment vertical="center"/>
    </xf>
    <xf numFmtId="0" fontId="36" fillId="0" borderId="14" xfId="44" applyFont="1" applyBorder="1" applyAlignment="1">
      <alignment vertical="center" shrinkToFit="1"/>
    </xf>
    <xf numFmtId="0" fontId="36" fillId="0" borderId="76" xfId="44" applyFont="1" applyBorder="1" applyAlignment="1">
      <alignment vertical="center" shrinkToFit="1"/>
    </xf>
    <xf numFmtId="0" fontId="36" fillId="0" borderId="75" xfId="44" applyFont="1" applyBorder="1" applyAlignment="1">
      <alignment vertical="center" shrinkToFit="1"/>
    </xf>
    <xf numFmtId="0" fontId="36" fillId="0" borderId="14" xfId="44" applyFont="1" applyBorder="1" applyAlignment="1">
      <alignment vertical="center"/>
    </xf>
    <xf numFmtId="0" fontId="36" fillId="0" borderId="73" xfId="44" applyFont="1" applyBorder="1" applyAlignment="1">
      <alignment vertical="center" shrinkToFit="1"/>
    </xf>
    <xf numFmtId="0" fontId="36" fillId="0" borderId="44" xfId="44" applyFont="1" applyBorder="1" applyAlignment="1">
      <alignment vertical="center" shrinkToFit="1"/>
    </xf>
    <xf numFmtId="0" fontId="36" fillId="0" borderId="74" xfId="44" applyFont="1" applyBorder="1" applyAlignment="1">
      <alignment vertical="center" shrinkToFit="1"/>
    </xf>
    <xf numFmtId="0" fontId="36" fillId="0" borderId="44" xfId="44" applyFont="1" applyBorder="1" applyAlignment="1">
      <alignment vertical="center"/>
    </xf>
    <xf numFmtId="0" fontId="36" fillId="0" borderId="74" xfId="44" applyFont="1" applyBorder="1" applyAlignment="1">
      <alignment vertical="center"/>
    </xf>
    <xf numFmtId="0" fontId="36" fillId="0" borderId="75" xfId="44" applyFont="1" applyBorder="1" applyAlignment="1">
      <alignment vertical="center"/>
    </xf>
    <xf numFmtId="0" fontId="36" fillId="0" borderId="73" xfId="44" applyFont="1" applyBorder="1" applyAlignment="1">
      <alignment vertical="center"/>
    </xf>
    <xf numFmtId="0" fontId="30" fillId="0" borderId="73" xfId="44" applyFont="1" applyBorder="1" applyAlignment="1">
      <alignment vertical="center" wrapText="1" shrinkToFit="1"/>
    </xf>
    <xf numFmtId="0" fontId="42" fillId="0" borderId="73" xfId="44" applyFont="1" applyBorder="1" applyAlignment="1">
      <alignment vertical="center"/>
    </xf>
    <xf numFmtId="0" fontId="36" fillId="0" borderId="0" xfId="44" applyFont="1" applyAlignment="1">
      <alignment vertical="center" shrinkToFit="1"/>
    </xf>
    <xf numFmtId="0" fontId="36" fillId="0" borderId="0" xfId="44" applyFont="1" applyAlignment="1">
      <alignment vertical="center" wrapText="1"/>
    </xf>
    <xf numFmtId="0" fontId="36" fillId="0" borderId="0" xfId="0" applyFont="1" applyAlignment="1">
      <alignment vertical="center" wrapText="1"/>
    </xf>
    <xf numFmtId="0" fontId="34" fillId="0" borderId="0" xfId="44" applyFont="1" applyAlignment="1">
      <alignment horizontal="center" vertical="center"/>
    </xf>
    <xf numFmtId="0" fontId="35" fillId="0" borderId="37" xfId="44" applyFont="1" applyBorder="1" applyAlignment="1">
      <alignment horizontal="center" vertical="center"/>
    </xf>
    <xf numFmtId="0" fontId="30" fillId="0" borderId="14" xfId="44" applyFont="1" applyBorder="1" applyAlignment="1">
      <alignment vertical="center"/>
    </xf>
    <xf numFmtId="0" fontId="43" fillId="0" borderId="12" xfId="44" applyFont="1" applyBorder="1" applyAlignment="1">
      <alignment vertical="center" wrapText="1"/>
    </xf>
    <xf numFmtId="0" fontId="43" fillId="0" borderId="73" xfId="0" applyFont="1" applyBorder="1" applyAlignment="1">
      <alignment vertical="center" wrapText="1"/>
    </xf>
    <xf numFmtId="177" fontId="43" fillId="0" borderId="73" xfId="44" applyNumberFormat="1" applyFont="1" applyBorder="1" applyAlignment="1">
      <alignment horizontal="right" vertical="center"/>
    </xf>
    <xf numFmtId="0" fontId="43" fillId="0" borderId="16" xfId="44" applyFont="1" applyBorder="1" applyAlignment="1">
      <alignment vertical="center"/>
    </xf>
    <xf numFmtId="0" fontId="43" fillId="0" borderId="44" xfId="0" applyFont="1" applyBorder="1" applyAlignment="1">
      <alignment vertical="center" wrapText="1"/>
    </xf>
    <xf numFmtId="177" fontId="43" fillId="0" borderId="44" xfId="44" applyNumberFormat="1" applyFont="1" applyBorder="1" applyAlignment="1">
      <alignment horizontal="right" vertical="center"/>
    </xf>
    <xf numFmtId="0" fontId="43" fillId="0" borderId="16" xfId="44" applyFont="1" applyBorder="1" applyAlignment="1">
      <alignment horizontal="left" vertical="center" indent="2"/>
    </xf>
    <xf numFmtId="0" fontId="43" fillId="0" borderId="0" xfId="44" applyFont="1" applyAlignment="1">
      <alignment vertical="center"/>
    </xf>
    <xf numFmtId="0" fontId="43" fillId="0" borderId="0" xfId="44" applyFont="1" applyAlignment="1">
      <alignment vertical="center" wrapText="1"/>
    </xf>
    <xf numFmtId="0" fontId="43" fillId="0" borderId="74" xfId="43" applyFont="1" applyBorder="1" applyAlignment="1">
      <alignment vertical="center" wrapText="1"/>
    </xf>
    <xf numFmtId="177" fontId="43" fillId="0" borderId="74" xfId="44" applyNumberFormat="1" applyFont="1" applyBorder="1" applyAlignment="1">
      <alignment horizontal="right" vertical="center"/>
    </xf>
    <xf numFmtId="0" fontId="31" fillId="0" borderId="0" xfId="44" applyFont="1" applyAlignment="1">
      <alignment horizontal="center" vertical="center"/>
    </xf>
    <xf numFmtId="0" fontId="36" fillId="0" borderId="0" xfId="0" applyFont="1" applyAlignment="1">
      <alignment horizontal="center" vertical="center"/>
    </xf>
    <xf numFmtId="0" fontId="36" fillId="0" borderId="0" xfId="0" applyFont="1">
      <alignment vertical="center"/>
    </xf>
    <xf numFmtId="0" fontId="35" fillId="27" borderId="0" xfId="0" applyFont="1" applyFill="1">
      <alignment vertical="center"/>
    </xf>
    <xf numFmtId="0" fontId="34" fillId="0" borderId="63" xfId="44" applyFont="1" applyBorder="1" applyAlignment="1">
      <alignment vertical="center"/>
    </xf>
    <xf numFmtId="49" fontId="32" fillId="0" borderId="15" xfId="44" applyNumberFormat="1" applyFont="1" applyBorder="1" applyAlignment="1">
      <alignment horizontal="center" vertical="center"/>
    </xf>
    <xf numFmtId="49" fontId="32" fillId="28" borderId="32" xfId="44" applyNumberFormat="1" applyFont="1" applyFill="1" applyBorder="1" applyAlignment="1">
      <alignment horizontal="center" vertical="center"/>
    </xf>
    <xf numFmtId="0" fontId="36" fillId="28" borderId="16" xfId="44" applyFont="1" applyFill="1" applyBorder="1" applyAlignment="1">
      <alignment vertical="center"/>
    </xf>
    <xf numFmtId="0" fontId="36" fillId="28" borderId="17" xfId="0" applyFont="1" applyFill="1" applyBorder="1">
      <alignment vertical="center"/>
    </xf>
    <xf numFmtId="183" fontId="33" fillId="28" borderId="16" xfId="0" applyNumberFormat="1" applyFont="1" applyFill="1" applyBorder="1" applyAlignment="1">
      <alignment horizontal="center" vertical="center"/>
    </xf>
    <xf numFmtId="0" fontId="30" fillId="28" borderId="19" xfId="0" applyFont="1" applyFill="1" applyBorder="1" applyAlignment="1">
      <alignment vertical="center" wrapText="1"/>
    </xf>
    <xf numFmtId="0" fontId="30" fillId="28" borderId="16" xfId="0" applyFont="1" applyFill="1" applyBorder="1">
      <alignment vertical="center"/>
    </xf>
    <xf numFmtId="0" fontId="36" fillId="0" borderId="18" xfId="44" applyFont="1" applyBorder="1" applyAlignment="1">
      <alignment horizontal="center" vertical="center" shrinkToFit="1"/>
    </xf>
    <xf numFmtId="0" fontId="36" fillId="0" borderId="15" xfId="44" applyFont="1" applyBorder="1" applyAlignment="1">
      <alignment horizontal="center" vertical="center"/>
    </xf>
    <xf numFmtId="0" fontId="30" fillId="0" borderId="81" xfId="44" applyFont="1" applyBorder="1" applyAlignment="1">
      <alignment horizontal="center" vertical="center" shrinkToFit="1"/>
    </xf>
    <xf numFmtId="179" fontId="36" fillId="0" borderId="80" xfId="44" applyNumberFormat="1" applyFont="1" applyBorder="1" applyAlignment="1">
      <alignment horizontal="center" vertical="center"/>
    </xf>
    <xf numFmtId="0" fontId="40" fillId="0" borderId="0" xfId="44" applyFont="1" applyAlignment="1">
      <alignment vertical="center"/>
    </xf>
    <xf numFmtId="0" fontId="36" fillId="0" borderId="17" xfId="44" applyFont="1" applyBorder="1" applyAlignment="1">
      <alignment vertical="center"/>
    </xf>
    <xf numFmtId="0" fontId="36" fillId="0" borderId="19" xfId="44" applyFont="1" applyBorder="1" applyAlignment="1">
      <alignment vertical="center"/>
    </xf>
    <xf numFmtId="0" fontId="34" fillId="28" borderId="10" xfId="44" applyFont="1" applyFill="1" applyBorder="1" applyAlignment="1">
      <alignment horizontal="center" vertical="center"/>
    </xf>
    <xf numFmtId="0" fontId="34" fillId="28" borderId="19" xfId="44" applyFont="1" applyFill="1" applyBorder="1" applyAlignment="1">
      <alignment vertical="center"/>
    </xf>
    <xf numFmtId="0" fontId="36" fillId="28" borderId="32" xfId="44" applyFont="1" applyFill="1" applyBorder="1" applyAlignment="1">
      <alignment vertical="center"/>
    </xf>
    <xf numFmtId="0" fontId="36" fillId="28" borderId="11" xfId="44" applyFont="1" applyFill="1" applyBorder="1" applyAlignment="1">
      <alignment vertical="center"/>
    </xf>
    <xf numFmtId="0" fontId="36" fillId="28" borderId="33" xfId="44" applyFont="1" applyFill="1" applyBorder="1" applyAlignment="1">
      <alignment vertical="center"/>
    </xf>
    <xf numFmtId="0" fontId="30" fillId="28" borderId="16" xfId="44" applyFont="1" applyFill="1" applyBorder="1" applyAlignment="1">
      <alignment vertical="center"/>
    </xf>
    <xf numFmtId="0" fontId="10" fillId="28" borderId="73" xfId="44" applyFont="1" applyFill="1" applyBorder="1" applyAlignment="1">
      <alignment vertical="center" wrapText="1"/>
    </xf>
    <xf numFmtId="180" fontId="30" fillId="28" borderId="73" xfId="44" applyNumberFormat="1" applyFont="1" applyFill="1" applyBorder="1" applyAlignment="1">
      <alignment vertical="center"/>
    </xf>
    <xf numFmtId="49" fontId="10" fillId="28" borderId="74" xfId="44" quotePrefix="1" applyNumberFormat="1" applyFont="1" applyFill="1" applyBorder="1" applyAlignment="1">
      <alignment vertical="center" wrapText="1"/>
    </xf>
    <xf numFmtId="177" fontId="30" fillId="28" borderId="74" xfId="44" applyNumberFormat="1" applyFont="1" applyFill="1" applyBorder="1" applyAlignment="1">
      <alignment vertical="center"/>
    </xf>
    <xf numFmtId="0" fontId="30" fillId="28" borderId="73" xfId="44" applyFont="1" applyFill="1" applyBorder="1" applyAlignment="1">
      <alignment vertical="center"/>
    </xf>
    <xf numFmtId="177" fontId="30" fillId="28" borderId="73" xfId="44" applyNumberFormat="1" applyFont="1" applyFill="1" applyBorder="1" applyAlignment="1">
      <alignment horizontal="right" vertical="center"/>
    </xf>
    <xf numFmtId="0" fontId="30" fillId="28" borderId="17" xfId="44" applyFont="1" applyFill="1" applyBorder="1" applyAlignment="1">
      <alignment vertical="center"/>
    </xf>
    <xf numFmtId="0" fontId="30" fillId="28" borderId="74" xfId="44" applyFont="1" applyFill="1" applyBorder="1" applyAlignment="1">
      <alignment vertical="center"/>
    </xf>
    <xf numFmtId="177" fontId="30" fillId="28" borderId="74" xfId="44" applyNumberFormat="1" applyFont="1" applyFill="1" applyBorder="1" applyAlignment="1">
      <alignment horizontal="right" vertical="center"/>
    </xf>
    <xf numFmtId="0" fontId="38" fillId="28" borderId="19" xfId="44" applyFont="1" applyFill="1" applyBorder="1" applyAlignment="1">
      <alignment vertical="center"/>
    </xf>
    <xf numFmtId="0" fontId="30" fillId="28" borderId="32" xfId="44" applyFont="1" applyFill="1" applyBorder="1" applyAlignment="1">
      <alignment vertical="center"/>
    </xf>
    <xf numFmtId="0" fontId="30" fillId="28" borderId="11" xfId="44" applyFont="1" applyFill="1" applyBorder="1" applyAlignment="1">
      <alignment vertical="center"/>
    </xf>
    <xf numFmtId="0" fontId="4" fillId="28" borderId="11" xfId="44" applyFont="1" applyFill="1" applyBorder="1" applyAlignment="1">
      <alignment vertical="center"/>
    </xf>
    <xf numFmtId="177" fontId="30" fillId="28" borderId="33" xfId="44" applyNumberFormat="1" applyFont="1" applyFill="1" applyBorder="1" applyAlignment="1">
      <alignment vertical="center"/>
    </xf>
    <xf numFmtId="0" fontId="30" fillId="28" borderId="44" xfId="44" applyFont="1" applyFill="1" applyBorder="1" applyAlignment="1">
      <alignment vertical="center"/>
    </xf>
    <xf numFmtId="180" fontId="30" fillId="28" borderId="44" xfId="44" applyNumberFormat="1" applyFont="1" applyFill="1" applyBorder="1" applyAlignment="1">
      <alignment vertical="center"/>
    </xf>
    <xf numFmtId="180" fontId="30" fillId="28" borderId="74" xfId="44" applyNumberFormat="1" applyFont="1" applyFill="1" applyBorder="1" applyAlignment="1">
      <alignment vertical="center"/>
    </xf>
    <xf numFmtId="0" fontId="7" fillId="28" borderId="10" xfId="44" applyFont="1" applyFill="1" applyBorder="1" applyAlignment="1">
      <alignment horizontal="right" vertical="center" wrapText="1"/>
    </xf>
    <xf numFmtId="177" fontId="38" fillId="28" borderId="10" xfId="44" applyNumberFormat="1" applyFont="1" applyFill="1" applyBorder="1" applyAlignment="1">
      <alignment vertical="center"/>
    </xf>
    <xf numFmtId="0" fontId="7" fillId="28" borderId="10" xfId="44" applyFont="1" applyFill="1" applyBorder="1" applyAlignment="1">
      <alignment horizontal="center" vertical="center"/>
    </xf>
    <xf numFmtId="176" fontId="38" fillId="28" borderId="10" xfId="44" applyNumberFormat="1" applyFont="1" applyFill="1" applyBorder="1" applyAlignment="1">
      <alignment horizontal="center" vertical="center"/>
    </xf>
    <xf numFmtId="0" fontId="30" fillId="28" borderId="19" xfId="44" applyFont="1" applyFill="1" applyBorder="1" applyAlignment="1">
      <alignment vertical="center"/>
    </xf>
    <xf numFmtId="181" fontId="30" fillId="28" borderId="19" xfId="44" applyNumberFormat="1" applyFont="1" applyFill="1" applyBorder="1" applyAlignment="1">
      <alignment vertical="center"/>
    </xf>
    <xf numFmtId="0" fontId="30" fillId="28" borderId="76" xfId="44" applyFont="1" applyFill="1" applyBorder="1" applyAlignment="1">
      <alignment vertical="center"/>
    </xf>
    <xf numFmtId="181" fontId="30" fillId="28" borderId="76" xfId="44" applyNumberFormat="1" applyFont="1" applyFill="1" applyBorder="1" applyAlignment="1">
      <alignment vertical="center"/>
    </xf>
    <xf numFmtId="0" fontId="30" fillId="28" borderId="75" xfId="44" applyFont="1" applyFill="1" applyBorder="1" applyAlignment="1">
      <alignment vertical="center"/>
    </xf>
    <xf numFmtId="181" fontId="30" fillId="28" borderId="75" xfId="44" applyNumberFormat="1" applyFont="1" applyFill="1" applyBorder="1" applyAlignment="1">
      <alignment vertical="center"/>
    </xf>
    <xf numFmtId="181" fontId="30" fillId="28" borderId="17" xfId="44" applyNumberFormat="1" applyFont="1" applyFill="1" applyBorder="1" applyAlignment="1">
      <alignment vertical="center"/>
    </xf>
    <xf numFmtId="181" fontId="30" fillId="28" borderId="73" xfId="44" applyNumberFormat="1" applyFont="1" applyFill="1" applyBorder="1" applyAlignment="1">
      <alignment vertical="center"/>
    </xf>
    <xf numFmtId="181" fontId="30" fillId="28" borderId="44" xfId="44" applyNumberFormat="1" applyFont="1" applyFill="1" applyBorder="1" applyAlignment="1">
      <alignment vertical="center"/>
    </xf>
    <xf numFmtId="181" fontId="30" fillId="28" borderId="74" xfId="44" applyNumberFormat="1" applyFont="1" applyFill="1" applyBorder="1" applyAlignment="1">
      <alignment vertical="center"/>
    </xf>
    <xf numFmtId="0" fontId="30" fillId="28" borderId="36" xfId="44" applyFont="1" applyFill="1" applyBorder="1" applyAlignment="1">
      <alignment vertical="center" wrapText="1"/>
    </xf>
    <xf numFmtId="0" fontId="10" fillId="28" borderId="73" xfId="44" applyFont="1" applyFill="1" applyBorder="1" applyAlignment="1">
      <alignment vertical="center" shrinkToFit="1"/>
    </xf>
    <xf numFmtId="181" fontId="30" fillId="28" borderId="73" xfId="44" applyNumberFormat="1" applyFont="1" applyFill="1" applyBorder="1" applyAlignment="1">
      <alignment horizontal="right" vertical="center"/>
    </xf>
    <xf numFmtId="0" fontId="10" fillId="28" borderId="44" xfId="44" applyFont="1" applyFill="1" applyBorder="1" applyAlignment="1">
      <alignment vertical="center" shrinkToFit="1"/>
    </xf>
    <xf numFmtId="181" fontId="30" fillId="28" borderId="44" xfId="44" applyNumberFormat="1" applyFont="1" applyFill="1" applyBorder="1" applyAlignment="1">
      <alignment horizontal="right" vertical="center"/>
    </xf>
    <xf numFmtId="0" fontId="10" fillId="28" borderId="74" xfId="44" applyFont="1" applyFill="1" applyBorder="1" applyAlignment="1">
      <alignment vertical="center" shrinkToFit="1"/>
    </xf>
    <xf numFmtId="181" fontId="30" fillId="28" borderId="74" xfId="44" applyNumberFormat="1" applyFont="1" applyFill="1" applyBorder="1" applyAlignment="1">
      <alignment horizontal="right" vertical="center"/>
    </xf>
    <xf numFmtId="0" fontId="10" fillId="28" borderId="73" xfId="44" applyFont="1" applyFill="1" applyBorder="1" applyAlignment="1">
      <alignment vertical="center"/>
    </xf>
    <xf numFmtId="0" fontId="10" fillId="28" borderId="74" xfId="44" applyFont="1" applyFill="1" applyBorder="1" applyAlignment="1">
      <alignment vertical="center"/>
    </xf>
    <xf numFmtId="0" fontId="30" fillId="28" borderId="44" xfId="44" applyFont="1" applyFill="1" applyBorder="1" applyAlignment="1">
      <alignment vertical="center" shrinkToFit="1"/>
    </xf>
    <xf numFmtId="181" fontId="38" fillId="28" borderId="10" xfId="44" applyNumberFormat="1" applyFont="1" applyFill="1" applyBorder="1" applyAlignment="1">
      <alignment vertical="center"/>
    </xf>
    <xf numFmtId="0" fontId="10" fillId="28" borderId="44" xfId="44" applyFont="1" applyFill="1" applyBorder="1" applyAlignment="1">
      <alignment vertical="center"/>
    </xf>
    <xf numFmtId="0" fontId="30" fillId="28" borderId="57" xfId="44" applyFont="1" applyFill="1" applyBorder="1" applyAlignment="1">
      <alignment vertical="center" wrapText="1"/>
    </xf>
    <xf numFmtId="0" fontId="30" fillId="28" borderId="14" xfId="44" applyFont="1" applyFill="1" applyBorder="1" applyAlignment="1">
      <alignment vertical="center" wrapText="1"/>
    </xf>
    <xf numFmtId="0" fontId="30" fillId="28" borderId="38" xfId="44" applyFont="1" applyFill="1" applyBorder="1" applyAlignment="1">
      <alignment vertical="center" wrapText="1"/>
    </xf>
    <xf numFmtId="0" fontId="30" fillId="28" borderId="58" xfId="44" applyFont="1" applyFill="1" applyBorder="1" applyAlignment="1">
      <alignment vertical="center" wrapText="1"/>
    </xf>
    <xf numFmtId="180" fontId="30" fillId="28" borderId="73" xfId="44" applyNumberFormat="1" applyFont="1" applyFill="1" applyBorder="1" applyAlignment="1">
      <alignment horizontal="right" vertical="center"/>
    </xf>
    <xf numFmtId="180" fontId="30" fillId="28" borderId="44" xfId="44" applyNumberFormat="1" applyFont="1" applyFill="1" applyBorder="1" applyAlignment="1">
      <alignment horizontal="right" vertical="center"/>
    </xf>
    <xf numFmtId="180" fontId="30" fillId="28" borderId="74" xfId="44" applyNumberFormat="1" applyFont="1" applyFill="1" applyBorder="1" applyAlignment="1">
      <alignment horizontal="right" vertical="center"/>
    </xf>
    <xf numFmtId="0" fontId="30" fillId="28" borderId="36" xfId="44" applyFont="1" applyFill="1" applyBorder="1" applyAlignment="1">
      <alignment horizontal="center" vertical="center" wrapText="1"/>
    </xf>
    <xf numFmtId="180" fontId="2" fillId="28" borderId="73" xfId="44" applyNumberFormat="1" applyFill="1" applyBorder="1" applyAlignment="1">
      <alignment horizontal="right" vertical="center"/>
    </xf>
    <xf numFmtId="180" fontId="2" fillId="28" borderId="44" xfId="44" applyNumberFormat="1" applyFill="1" applyBorder="1" applyAlignment="1">
      <alignment horizontal="right" vertical="center"/>
    </xf>
    <xf numFmtId="180" fontId="2" fillId="28" borderId="74" xfId="44" applyNumberFormat="1" applyFill="1" applyBorder="1" applyAlignment="1">
      <alignment horizontal="right" vertical="center"/>
    </xf>
    <xf numFmtId="180" fontId="38" fillId="28" borderId="10" xfId="44" applyNumberFormat="1" applyFont="1" applyFill="1" applyBorder="1" applyAlignment="1">
      <alignment vertical="center"/>
    </xf>
    <xf numFmtId="5" fontId="30" fillId="28" borderId="44" xfId="44" applyNumberFormat="1" applyFont="1" applyFill="1" applyBorder="1" applyAlignment="1">
      <alignment vertical="center" wrapText="1"/>
    </xf>
    <xf numFmtId="0" fontId="30" fillId="28" borderId="73" xfId="44" applyFont="1" applyFill="1" applyBorder="1" applyAlignment="1">
      <alignment vertical="center" wrapText="1"/>
    </xf>
    <xf numFmtId="0" fontId="30" fillId="28" borderId="44" xfId="44" applyFont="1" applyFill="1" applyBorder="1" applyAlignment="1">
      <alignment vertical="center" wrapText="1"/>
    </xf>
    <xf numFmtId="180" fontId="35" fillId="28" borderId="73" xfId="44" applyNumberFormat="1" applyFont="1" applyFill="1" applyBorder="1" applyAlignment="1">
      <alignment horizontal="right" vertical="center"/>
    </xf>
    <xf numFmtId="180" fontId="35" fillId="28" borderId="44" xfId="44" applyNumberFormat="1" applyFont="1" applyFill="1" applyBorder="1" applyAlignment="1">
      <alignment horizontal="right" vertical="center"/>
    </xf>
    <xf numFmtId="180" fontId="35" fillId="28" borderId="74" xfId="44" applyNumberFormat="1" applyFont="1" applyFill="1" applyBorder="1" applyAlignment="1">
      <alignment horizontal="right" vertical="center"/>
    </xf>
    <xf numFmtId="0" fontId="9" fillId="28" borderId="10" xfId="44" applyFont="1" applyFill="1" applyBorder="1" applyAlignment="1">
      <alignment horizontal="right" vertical="center" wrapText="1"/>
    </xf>
    <xf numFmtId="178" fontId="38" fillId="28" borderId="10" xfId="44" applyNumberFormat="1" applyFont="1" applyFill="1" applyBorder="1" applyAlignment="1">
      <alignment vertical="center"/>
    </xf>
    <xf numFmtId="0" fontId="34" fillId="0" borderId="13" xfId="44" applyFont="1" applyBorder="1" applyAlignment="1">
      <alignment vertical="center"/>
    </xf>
    <xf numFmtId="0" fontId="6" fillId="28" borderId="19" xfId="44" applyFont="1" applyFill="1" applyBorder="1" applyAlignment="1">
      <alignment horizontal="center" vertical="center" wrapText="1"/>
    </xf>
    <xf numFmtId="0" fontId="34" fillId="28" borderId="32" xfId="44" applyFont="1" applyFill="1" applyBorder="1" applyAlignment="1">
      <alignment horizontal="center" vertical="center"/>
    </xf>
    <xf numFmtId="0" fontId="6" fillId="28" borderId="17" xfId="44" applyFont="1" applyFill="1" applyBorder="1" applyAlignment="1">
      <alignment horizontal="center" vertical="center" shrinkToFit="1"/>
    </xf>
    <xf numFmtId="49" fontId="30" fillId="28" borderId="74" xfId="44" quotePrefix="1" applyNumberFormat="1" applyFont="1" applyFill="1" applyBorder="1" applyAlignment="1">
      <alignment vertical="center" wrapText="1"/>
    </xf>
    <xf numFmtId="0" fontId="40" fillId="28" borderId="11" xfId="44" applyFont="1" applyFill="1" applyBorder="1" applyAlignment="1">
      <alignment vertical="center"/>
    </xf>
    <xf numFmtId="0" fontId="30" fillId="28" borderId="73" xfId="0" applyFont="1" applyFill="1" applyBorder="1" applyAlignment="1">
      <alignment vertical="center" wrapText="1"/>
    </xf>
    <xf numFmtId="177" fontId="30" fillId="28" borderId="44" xfId="44" applyNumberFormat="1" applyFont="1" applyFill="1" applyBorder="1" applyAlignment="1">
      <alignment horizontal="right" vertical="center"/>
    </xf>
    <xf numFmtId="0" fontId="30" fillId="28" borderId="44" xfId="0" applyFont="1" applyFill="1" applyBorder="1" applyAlignment="1">
      <alignment vertical="center" wrapText="1"/>
    </xf>
    <xf numFmtId="0" fontId="30" fillId="28" borderId="74" xfId="43" applyFont="1" applyFill="1" applyBorder="1" applyAlignment="1">
      <alignment vertical="center" wrapText="1"/>
    </xf>
    <xf numFmtId="181" fontId="34" fillId="28" borderId="10" xfId="44" applyNumberFormat="1" applyFont="1" applyFill="1" applyBorder="1" applyAlignment="1">
      <alignment vertical="center"/>
    </xf>
    <xf numFmtId="176" fontId="34" fillId="28" borderId="10" xfId="44" applyNumberFormat="1" applyFont="1" applyFill="1" applyBorder="1" applyAlignment="1">
      <alignment horizontal="center" vertical="center"/>
    </xf>
    <xf numFmtId="178" fontId="30" fillId="28" borderId="19" xfId="44" applyNumberFormat="1" applyFont="1" applyFill="1" applyBorder="1" applyAlignment="1">
      <alignment vertical="center"/>
    </xf>
    <xf numFmtId="178" fontId="30" fillId="28" borderId="76" xfId="44" applyNumberFormat="1" applyFont="1" applyFill="1" applyBorder="1" applyAlignment="1">
      <alignment vertical="center"/>
    </xf>
    <xf numFmtId="0" fontId="36" fillId="28" borderId="76" xfId="44" applyFont="1" applyFill="1" applyBorder="1" applyAlignment="1">
      <alignment vertical="center" shrinkToFit="1"/>
    </xf>
    <xf numFmtId="178" fontId="30" fillId="28" borderId="75" xfId="44" applyNumberFormat="1" applyFont="1" applyFill="1" applyBorder="1" applyAlignment="1">
      <alignment vertical="center"/>
    </xf>
    <xf numFmtId="178" fontId="30" fillId="28" borderId="17" xfId="44" applyNumberFormat="1" applyFont="1" applyFill="1" applyBorder="1" applyAlignment="1">
      <alignment vertical="center"/>
    </xf>
    <xf numFmtId="0" fontId="36" fillId="28" borderId="14" xfId="44" applyFont="1" applyFill="1" applyBorder="1" applyAlignment="1">
      <alignment vertical="center"/>
    </xf>
    <xf numFmtId="178" fontId="30" fillId="28" borderId="73" xfId="44" applyNumberFormat="1" applyFont="1" applyFill="1" applyBorder="1" applyAlignment="1">
      <alignment vertical="center"/>
    </xf>
    <xf numFmtId="0" fontId="36" fillId="28" borderId="73" xfId="44" applyFont="1" applyFill="1" applyBorder="1" applyAlignment="1">
      <alignment vertical="center" shrinkToFit="1"/>
    </xf>
    <xf numFmtId="178" fontId="30" fillId="28" borderId="44" xfId="44" applyNumberFormat="1" applyFont="1" applyFill="1" applyBorder="1" applyAlignment="1">
      <alignment vertical="center"/>
    </xf>
    <xf numFmtId="0" fontId="36" fillId="28" borderId="44" xfId="44" applyFont="1" applyFill="1" applyBorder="1" applyAlignment="1">
      <alignment vertical="center" shrinkToFit="1"/>
    </xf>
    <xf numFmtId="178" fontId="30" fillId="28" borderId="74" xfId="44" applyNumberFormat="1" applyFont="1" applyFill="1" applyBorder="1" applyAlignment="1">
      <alignment vertical="center"/>
    </xf>
    <xf numFmtId="178" fontId="30" fillId="28" borderId="73" xfId="44" applyNumberFormat="1" applyFont="1" applyFill="1" applyBorder="1" applyAlignment="1">
      <alignment horizontal="right" vertical="center"/>
    </xf>
    <xf numFmtId="178" fontId="30" fillId="28" borderId="44" xfId="44" applyNumberFormat="1" applyFont="1" applyFill="1" applyBorder="1" applyAlignment="1">
      <alignment horizontal="right" vertical="center"/>
    </xf>
    <xf numFmtId="0" fontId="36" fillId="28" borderId="44" xfId="44" applyFont="1" applyFill="1" applyBorder="1" applyAlignment="1">
      <alignment vertical="center"/>
    </xf>
    <xf numFmtId="178" fontId="30" fillId="28" borderId="74" xfId="44" applyNumberFormat="1" applyFont="1" applyFill="1" applyBorder="1" applyAlignment="1">
      <alignment horizontal="right" vertical="center"/>
    </xf>
    <xf numFmtId="0" fontId="36" fillId="28" borderId="74" xfId="44" applyFont="1" applyFill="1" applyBorder="1" applyAlignment="1">
      <alignment vertical="center"/>
    </xf>
    <xf numFmtId="178" fontId="34" fillId="28" borderId="10" xfId="44" applyNumberFormat="1" applyFont="1" applyFill="1" applyBorder="1" applyAlignment="1">
      <alignment vertical="center"/>
    </xf>
    <xf numFmtId="0" fontId="36" fillId="28" borderId="73" xfId="44" applyFont="1" applyFill="1" applyBorder="1" applyAlignment="1">
      <alignment vertical="center"/>
    </xf>
    <xf numFmtId="0" fontId="30" fillId="28" borderId="73" xfId="44" applyFont="1" applyFill="1" applyBorder="1" applyAlignment="1">
      <alignment vertical="center" wrapText="1" shrinkToFit="1"/>
    </xf>
    <xf numFmtId="180" fontId="34" fillId="28" borderId="10" xfId="44" applyNumberFormat="1" applyFont="1" applyFill="1" applyBorder="1" applyAlignment="1">
      <alignment vertical="center"/>
    </xf>
    <xf numFmtId="0" fontId="30" fillId="28" borderId="14" xfId="44" applyFont="1" applyFill="1" applyBorder="1" applyAlignment="1">
      <alignment vertical="center" shrinkToFit="1"/>
    </xf>
    <xf numFmtId="0" fontId="30" fillId="28" borderId="75" xfId="44" applyFont="1" applyFill="1" applyBorder="1" applyAlignment="1">
      <alignment vertical="center" shrinkToFit="1"/>
    </xf>
    <xf numFmtId="0" fontId="30" fillId="28" borderId="73" xfId="44" applyFont="1" applyFill="1" applyBorder="1" applyAlignment="1">
      <alignment vertical="center" shrinkToFit="1"/>
    </xf>
    <xf numFmtId="0" fontId="30" fillId="28" borderId="74" xfId="44" applyFont="1" applyFill="1" applyBorder="1" applyAlignment="1">
      <alignment vertical="center" shrinkToFit="1"/>
    </xf>
    <xf numFmtId="0" fontId="36" fillId="0" borderId="0" xfId="44" applyFont="1" applyAlignment="1">
      <alignment horizontal="right" vertical="center" shrinkToFit="1"/>
    </xf>
    <xf numFmtId="0" fontId="30" fillId="0" borderId="16" xfId="0" applyFont="1" applyBorder="1">
      <alignment vertical="center"/>
    </xf>
    <xf numFmtId="0" fontId="30" fillId="29" borderId="19" xfId="44" applyFont="1" applyFill="1" applyBorder="1" applyAlignment="1">
      <alignment vertical="center" wrapText="1"/>
    </xf>
    <xf numFmtId="0" fontId="30" fillId="29" borderId="16" xfId="42" applyFont="1" applyFill="1" applyBorder="1" applyAlignment="1">
      <alignment vertical="center" wrapText="1"/>
    </xf>
    <xf numFmtId="49" fontId="30" fillId="29" borderId="17" xfId="44" quotePrefix="1" applyNumberFormat="1" applyFont="1" applyFill="1" applyBorder="1" applyAlignment="1">
      <alignment vertical="center" wrapText="1"/>
    </xf>
    <xf numFmtId="0" fontId="30" fillId="29" borderId="17" xfId="44" applyFont="1" applyFill="1" applyBorder="1" applyAlignment="1">
      <alignment vertical="center"/>
    </xf>
    <xf numFmtId="0" fontId="43" fillId="28" borderId="12" xfId="44" applyFont="1" applyFill="1" applyBorder="1" applyAlignment="1">
      <alignment vertical="center" wrapText="1"/>
    </xf>
    <xf numFmtId="0" fontId="43" fillId="28" borderId="73" xfId="0" applyFont="1" applyFill="1" applyBorder="1" applyAlignment="1">
      <alignment vertical="center" wrapText="1"/>
    </xf>
    <xf numFmtId="177" fontId="43" fillId="28" borderId="73" xfId="44" applyNumberFormat="1" applyFont="1" applyFill="1" applyBorder="1" applyAlignment="1">
      <alignment horizontal="right" vertical="center"/>
    </xf>
    <xf numFmtId="0" fontId="43" fillId="28" borderId="16" xfId="44" applyFont="1" applyFill="1" applyBorder="1" applyAlignment="1">
      <alignment vertical="center"/>
    </xf>
    <xf numFmtId="0" fontId="43" fillId="28" borderId="44" xfId="0" applyFont="1" applyFill="1" applyBorder="1" applyAlignment="1">
      <alignment vertical="center" wrapText="1"/>
    </xf>
    <xf numFmtId="177" fontId="43" fillId="28" borderId="44" xfId="44" applyNumberFormat="1" applyFont="1" applyFill="1" applyBorder="1" applyAlignment="1">
      <alignment horizontal="right" vertical="center"/>
    </xf>
    <xf numFmtId="0" fontId="43" fillId="28" borderId="16" xfId="44" applyFont="1" applyFill="1" applyBorder="1" applyAlignment="1">
      <alignment horizontal="left" vertical="center" indent="2"/>
    </xf>
    <xf numFmtId="0" fontId="43" fillId="28" borderId="0" xfId="44" applyFont="1" applyFill="1" applyAlignment="1">
      <alignment vertical="center"/>
    </xf>
    <xf numFmtId="0" fontId="43" fillId="28" borderId="0" xfId="44" applyFont="1" applyFill="1" applyAlignment="1">
      <alignment vertical="center" wrapText="1"/>
    </xf>
    <xf numFmtId="0" fontId="43" fillId="28" borderId="74" xfId="43" applyFont="1" applyFill="1" applyBorder="1" applyAlignment="1">
      <alignment vertical="center" wrapText="1"/>
    </xf>
    <xf numFmtId="177" fontId="43" fillId="28" borderId="74" xfId="44" applyNumberFormat="1" applyFont="1" applyFill="1" applyBorder="1" applyAlignment="1">
      <alignment horizontal="right" vertical="center"/>
    </xf>
    <xf numFmtId="0" fontId="30" fillId="29" borderId="16" xfId="44" applyFont="1" applyFill="1" applyBorder="1" applyAlignment="1">
      <alignment vertical="center"/>
    </xf>
    <xf numFmtId="0" fontId="30" fillId="29" borderId="16" xfId="0" applyFont="1" applyFill="1" applyBorder="1" applyAlignment="1">
      <alignment vertical="center" wrapText="1"/>
    </xf>
    <xf numFmtId="0" fontId="30" fillId="29" borderId="17" xfId="43" applyFont="1" applyFill="1" applyBorder="1" applyAlignment="1">
      <alignment vertical="center" wrapText="1"/>
    </xf>
    <xf numFmtId="0" fontId="30" fillId="0" borderId="16" xfId="44" applyFont="1" applyBorder="1" applyAlignment="1">
      <alignment vertical="center" shrinkToFit="1"/>
    </xf>
    <xf numFmtId="0" fontId="30" fillId="0" borderId="14" xfId="44" applyFont="1" applyBorder="1" applyAlignment="1">
      <alignment vertical="center" shrinkToFit="1"/>
    </xf>
    <xf numFmtId="0" fontId="30" fillId="0" borderId="76" xfId="44" applyFont="1" applyBorder="1" applyAlignment="1">
      <alignment vertical="center" shrinkToFit="1"/>
    </xf>
    <xf numFmtId="0" fontId="30" fillId="0" borderId="75" xfId="44" applyFont="1" applyBorder="1" applyAlignment="1">
      <alignment vertical="center" shrinkToFit="1"/>
    </xf>
    <xf numFmtId="0" fontId="44" fillId="0" borderId="16" xfId="28" applyFont="1" applyFill="1" applyBorder="1" applyAlignment="1" applyProtection="1">
      <alignment vertical="center"/>
    </xf>
    <xf numFmtId="0" fontId="44" fillId="0" borderId="17" xfId="28" applyFont="1" applyFill="1" applyBorder="1" applyAlignment="1" applyProtection="1">
      <alignment vertical="center"/>
    </xf>
    <xf numFmtId="0" fontId="36" fillId="29" borderId="16" xfId="44" applyFont="1" applyFill="1" applyBorder="1" applyAlignment="1">
      <alignment vertical="center"/>
    </xf>
    <xf numFmtId="0" fontId="36" fillId="29" borderId="17" xfId="44" applyFont="1" applyFill="1" applyBorder="1" applyAlignment="1">
      <alignment vertical="center"/>
    </xf>
    <xf numFmtId="0" fontId="30" fillId="0" borderId="73" xfId="44" applyFont="1" applyBorder="1" applyAlignment="1">
      <alignment vertical="center" shrinkToFit="1"/>
    </xf>
    <xf numFmtId="0" fontId="30" fillId="0" borderId="74" xfId="44" applyFont="1" applyBorder="1" applyAlignment="1">
      <alignment vertical="center" shrinkToFit="1"/>
    </xf>
    <xf numFmtId="0" fontId="30" fillId="0" borderId="19" xfId="44" applyFont="1" applyBorder="1" applyAlignment="1">
      <alignment vertical="center" shrinkToFit="1"/>
    </xf>
    <xf numFmtId="178" fontId="34" fillId="28" borderId="32" xfId="44" applyNumberFormat="1" applyFont="1" applyFill="1" applyBorder="1" applyAlignment="1">
      <alignment vertical="center"/>
    </xf>
    <xf numFmtId="0" fontId="34" fillId="0" borderId="35" xfId="44" applyFont="1" applyBorder="1" applyAlignment="1">
      <alignment horizontal="center" vertical="center"/>
    </xf>
    <xf numFmtId="0" fontId="34" fillId="0" borderId="46" xfId="44" applyFont="1" applyBorder="1" applyAlignment="1">
      <alignment horizontal="center" vertical="center"/>
    </xf>
    <xf numFmtId="0" fontId="34" fillId="0" borderId="22" xfId="44" applyFont="1" applyBorder="1" applyAlignment="1">
      <alignment horizontal="center" vertical="center"/>
    </xf>
    <xf numFmtId="0" fontId="36" fillId="0" borderId="23" xfId="44" applyFont="1" applyBorder="1" applyAlignment="1">
      <alignment horizontal="center" vertical="center"/>
    </xf>
    <xf numFmtId="0" fontId="36" fillId="0" borderId="24" xfId="44" applyFont="1" applyBorder="1" applyAlignment="1">
      <alignment horizontal="center" vertical="center"/>
    </xf>
    <xf numFmtId="0" fontId="34" fillId="0" borderId="25" xfId="44" applyFont="1" applyBorder="1" applyAlignment="1">
      <alignment horizontal="center" vertical="center"/>
    </xf>
    <xf numFmtId="0" fontId="30" fillId="0" borderId="20" xfId="44" applyFont="1" applyBorder="1" applyAlignment="1">
      <alignment vertical="center"/>
    </xf>
    <xf numFmtId="0" fontId="30" fillId="0" borderId="21" xfId="44" applyFont="1" applyBorder="1" applyAlignment="1">
      <alignment vertical="center"/>
    </xf>
    <xf numFmtId="0" fontId="36" fillId="0" borderId="0" xfId="44" applyFont="1" applyAlignment="1">
      <alignment horizontal="left" vertical="center"/>
    </xf>
    <xf numFmtId="0" fontId="36" fillId="0" borderId="35" xfId="44" applyFont="1" applyBorder="1" applyAlignment="1">
      <alignment horizontal="center" vertical="center"/>
    </xf>
    <xf numFmtId="0" fontId="38" fillId="0" borderId="10" xfId="44" applyFont="1" applyBorder="1" applyAlignment="1">
      <alignment horizontal="right" vertical="center" wrapText="1"/>
    </xf>
    <xf numFmtId="0" fontId="46" fillId="0" borderId="16" xfId="28" applyFont="1" applyFill="1" applyBorder="1" applyAlignment="1" applyProtection="1">
      <alignment vertical="center"/>
    </xf>
    <xf numFmtId="0" fontId="10" fillId="0" borderId="58" xfId="44" applyFont="1" applyBorder="1" applyAlignment="1">
      <alignment vertical="center" wrapText="1"/>
    </xf>
    <xf numFmtId="0" fontId="39" fillId="0" borderId="19" xfId="44" applyFont="1" applyBorder="1" applyAlignment="1">
      <alignment vertical="center" wrapText="1"/>
    </xf>
    <xf numFmtId="0" fontId="39" fillId="0" borderId="17" xfId="44" applyFont="1" applyBorder="1" applyAlignment="1">
      <alignment vertical="center" wrapText="1"/>
    </xf>
    <xf numFmtId="0" fontId="10" fillId="0" borderId="38" xfId="44" applyFont="1" applyBorder="1" applyAlignment="1">
      <alignment vertical="center" wrapText="1"/>
    </xf>
    <xf numFmtId="0" fontId="30" fillId="0" borderId="14" xfId="44" applyFont="1" applyBorder="1" applyAlignment="1">
      <alignment horizontal="center" vertical="center" wrapText="1"/>
    </xf>
    <xf numFmtId="0" fontId="36" fillId="0" borderId="30" xfId="0" applyFont="1" applyBorder="1" applyAlignment="1">
      <alignment vertical="top" wrapText="1"/>
    </xf>
    <xf numFmtId="0" fontId="36" fillId="0" borderId="28" xfId="0" applyFont="1" applyBorder="1" applyAlignment="1">
      <alignment vertical="top" wrapText="1"/>
    </xf>
    <xf numFmtId="0" fontId="36" fillId="0" borderId="50" xfId="0" applyFont="1" applyBorder="1" applyAlignment="1">
      <alignment vertical="top" wrapText="1"/>
    </xf>
    <xf numFmtId="0" fontId="36" fillId="28" borderId="36" xfId="0" applyFont="1" applyFill="1" applyBorder="1" applyAlignment="1">
      <alignment vertical="top" wrapText="1"/>
    </xf>
    <xf numFmtId="0" fontId="36" fillId="28" borderId="14" xfId="0" applyFont="1" applyFill="1" applyBorder="1" applyAlignment="1">
      <alignment vertical="top" wrapText="1"/>
    </xf>
    <xf numFmtId="0" fontId="39" fillId="28" borderId="19" xfId="44" applyFont="1" applyFill="1" applyBorder="1" applyAlignment="1">
      <alignment vertical="center" wrapText="1"/>
    </xf>
    <xf numFmtId="0" fontId="39" fillId="28" borderId="17" xfId="44" applyFont="1" applyFill="1" applyBorder="1" applyAlignment="1">
      <alignment vertical="center" wrapText="1"/>
    </xf>
    <xf numFmtId="0" fontId="10" fillId="28" borderId="38" xfId="44" applyFont="1" applyFill="1" applyBorder="1" applyAlignment="1">
      <alignment vertical="center" wrapText="1"/>
    </xf>
    <xf numFmtId="0" fontId="36" fillId="28" borderId="0" xfId="44" applyFont="1" applyFill="1" applyAlignment="1">
      <alignment vertical="center"/>
    </xf>
    <xf numFmtId="0" fontId="35" fillId="0" borderId="0" xfId="0" applyFont="1" applyAlignment="1">
      <alignment horizontal="center" vertical="center"/>
    </xf>
    <xf numFmtId="0" fontId="50" fillId="0" borderId="0" xfId="46" applyFont="1">
      <alignment vertical="center"/>
    </xf>
    <xf numFmtId="0" fontId="51" fillId="0" borderId="0" xfId="46" applyFont="1">
      <alignment vertical="center"/>
    </xf>
    <xf numFmtId="0" fontId="35" fillId="0" borderId="32" xfId="0" applyFont="1" applyBorder="1">
      <alignment vertical="center"/>
    </xf>
    <xf numFmtId="0" fontId="50" fillId="0" borderId="11" xfId="46" applyFont="1" applyBorder="1">
      <alignment vertical="center"/>
    </xf>
    <xf numFmtId="0" fontId="50" fillId="0" borderId="33" xfId="46" applyFont="1" applyBorder="1">
      <alignment vertical="center"/>
    </xf>
    <xf numFmtId="0" fontId="35" fillId="27" borderId="32" xfId="0" applyFont="1" applyFill="1" applyBorder="1">
      <alignment vertical="center"/>
    </xf>
    <xf numFmtId="0" fontId="50" fillId="0" borderId="10" xfId="46" applyFont="1" applyBorder="1">
      <alignment vertical="center"/>
    </xf>
    <xf numFmtId="0" fontId="50" fillId="0" borderId="32" xfId="46" applyFont="1" applyBorder="1">
      <alignment vertical="center"/>
    </xf>
    <xf numFmtId="0" fontId="52" fillId="0" borderId="12" xfId="46" applyFont="1" applyBorder="1" applyAlignment="1">
      <alignment vertical="center" wrapText="1"/>
    </xf>
    <xf numFmtId="0" fontId="52" fillId="0" borderId="61" xfId="46" applyFont="1" applyBorder="1" applyAlignment="1">
      <alignment vertical="center" wrapText="1"/>
    </xf>
    <xf numFmtId="0" fontId="50" fillId="0" borderId="0" xfId="46" applyFont="1" applyAlignment="1">
      <alignment vertical="top" wrapText="1"/>
    </xf>
    <xf numFmtId="0" fontId="51" fillId="0" borderId="0" xfId="46" applyFont="1" applyAlignment="1">
      <alignment horizontal="center" vertical="center" shrinkToFit="1"/>
    </xf>
    <xf numFmtId="0" fontId="52" fillId="0" borderId="92" xfId="46" applyFont="1" applyBorder="1" applyAlignment="1">
      <alignment vertical="center" wrapText="1"/>
    </xf>
    <xf numFmtId="0" fontId="52" fillId="0" borderId="93" xfId="46" applyFont="1" applyBorder="1" applyAlignment="1">
      <alignment vertical="center" wrapText="1"/>
    </xf>
    <xf numFmtId="0" fontId="49" fillId="0" borderId="70" xfId="46" applyFont="1" applyBorder="1" applyAlignment="1">
      <alignment vertical="center" wrapText="1"/>
    </xf>
    <xf numFmtId="0" fontId="49" fillId="0" borderId="90" xfId="46" applyFont="1" applyBorder="1">
      <alignment vertical="center"/>
    </xf>
    <xf numFmtId="0" fontId="49" fillId="0" borderId="42" xfId="46" applyFont="1" applyBorder="1">
      <alignment vertical="center"/>
    </xf>
    <xf numFmtId="0" fontId="49" fillId="0" borderId="37" xfId="46" applyFont="1" applyBorder="1">
      <alignment vertical="center"/>
    </xf>
    <xf numFmtId="0" fontId="49" fillId="0" borderId="86" xfId="46" applyFont="1" applyBorder="1">
      <alignment vertical="center"/>
    </xf>
    <xf numFmtId="0" fontId="49" fillId="0" borderId="87" xfId="46" applyFont="1" applyBorder="1">
      <alignment vertical="center"/>
    </xf>
    <xf numFmtId="0" fontId="0" fillId="0" borderId="19" xfId="44"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30" fillId="0" borderId="36" xfId="44" applyFont="1" applyBorder="1" applyAlignment="1">
      <alignment vertical="center" wrapText="1"/>
    </xf>
    <xf numFmtId="0" fontId="30" fillId="0" borderId="57" xfId="0" applyFont="1" applyBorder="1" applyAlignment="1">
      <alignment vertical="center" wrapText="1"/>
    </xf>
    <xf numFmtId="0" fontId="30" fillId="0" borderId="14" xfId="0" applyFont="1" applyBorder="1" applyAlignment="1">
      <alignment vertical="center" wrapText="1"/>
    </xf>
    <xf numFmtId="0" fontId="30" fillId="0" borderId="37" xfId="0" applyFont="1" applyBorder="1" applyAlignment="1">
      <alignment vertical="center" wrapText="1"/>
    </xf>
    <xf numFmtId="0" fontId="30" fillId="0" borderId="38" xfId="0" applyFont="1" applyBorder="1" applyAlignment="1">
      <alignment vertical="center" wrapText="1"/>
    </xf>
    <xf numFmtId="0" fontId="30" fillId="0" borderId="58" xfId="0" applyFont="1" applyBorder="1" applyAlignment="1">
      <alignment vertical="center" wrapText="1"/>
    </xf>
    <xf numFmtId="0" fontId="30" fillId="0" borderId="19" xfId="44" applyFont="1" applyBorder="1" applyAlignment="1">
      <alignment vertical="center" wrapText="1"/>
    </xf>
    <xf numFmtId="0" fontId="30" fillId="0" borderId="16" xfId="0" applyFont="1" applyBorder="1" applyAlignment="1">
      <alignment vertical="center" wrapText="1"/>
    </xf>
    <xf numFmtId="0" fontId="30" fillId="0" borderId="17" xfId="0" applyFont="1" applyBorder="1" applyAlignment="1">
      <alignment vertical="center" wrapText="1"/>
    </xf>
    <xf numFmtId="0" fontId="6" fillId="0" borderId="19" xfId="44" applyFont="1" applyBorder="1" applyAlignment="1">
      <alignment horizontal="center" vertical="center"/>
    </xf>
    <xf numFmtId="0" fontId="6" fillId="0" borderId="16" xfId="0" applyFont="1" applyBorder="1">
      <alignment vertical="center"/>
    </xf>
    <xf numFmtId="0" fontId="6" fillId="0" borderId="17" xfId="0" applyFont="1" applyBorder="1">
      <alignment vertical="center"/>
    </xf>
    <xf numFmtId="0" fontId="34" fillId="0" borderId="51" xfId="44" applyFont="1" applyBorder="1" applyAlignment="1">
      <alignment horizontal="center" vertical="center"/>
    </xf>
    <xf numFmtId="0" fontId="35" fillId="0" borderId="49" xfId="0" applyFont="1" applyBorder="1" applyAlignment="1">
      <alignment horizontal="center" vertical="center"/>
    </xf>
    <xf numFmtId="0" fontId="35" fillId="0" borderId="52" xfId="0" applyFont="1" applyBorder="1" applyAlignment="1">
      <alignment horizontal="center" vertical="center"/>
    </xf>
    <xf numFmtId="0" fontId="35" fillId="0" borderId="64" xfId="0" applyFont="1" applyBorder="1" applyAlignment="1">
      <alignment horizontal="center" vertical="center"/>
    </xf>
    <xf numFmtId="0" fontId="35" fillId="0" borderId="65" xfId="0" applyFont="1" applyBorder="1" applyAlignment="1">
      <alignment horizontal="center" vertical="center"/>
    </xf>
    <xf numFmtId="0" fontId="35" fillId="0" borderId="66" xfId="0" applyFont="1" applyBorder="1" applyAlignment="1">
      <alignment horizontal="center" vertical="center"/>
    </xf>
    <xf numFmtId="0" fontId="36" fillId="0" borderId="26" xfId="44" applyFont="1" applyBorder="1" applyAlignment="1">
      <alignment horizontal="center" vertical="center"/>
    </xf>
    <xf numFmtId="0" fontId="36" fillId="0" borderId="29" xfId="0" applyFont="1" applyBorder="1" applyAlignment="1">
      <alignment horizontal="center" vertical="center"/>
    </xf>
    <xf numFmtId="14" fontId="32" fillId="0" borderId="30" xfId="44" applyNumberFormat="1" applyFont="1" applyBorder="1" applyAlignment="1">
      <alignment horizontal="center" vertical="center"/>
    </xf>
    <xf numFmtId="0" fontId="35" fillId="0" borderId="28" xfId="0" applyFont="1" applyBorder="1">
      <alignment vertical="center"/>
    </xf>
    <xf numFmtId="0" fontId="36" fillId="0" borderId="29" xfId="44" applyFont="1" applyBorder="1" applyAlignment="1">
      <alignment horizontal="center" vertical="center"/>
    </xf>
    <xf numFmtId="0" fontId="32" fillId="0" borderId="30" xfId="44" applyFont="1" applyBorder="1" applyAlignment="1">
      <alignment horizontal="center" vertical="center"/>
    </xf>
    <xf numFmtId="0" fontId="32" fillId="0" borderId="31" xfId="44" applyFont="1" applyBorder="1" applyAlignment="1">
      <alignment horizontal="center" vertical="center"/>
    </xf>
    <xf numFmtId="0" fontId="34" fillId="0" borderId="10" xfId="44" applyFont="1" applyBorder="1" applyAlignment="1">
      <alignment horizontal="center" vertical="center" shrinkToFit="1"/>
    </xf>
    <xf numFmtId="0" fontId="30" fillId="0" borderId="10" xfId="44" applyFont="1" applyBorder="1" applyAlignment="1">
      <alignment vertical="center" shrinkToFit="1"/>
    </xf>
    <xf numFmtId="0" fontId="30" fillId="0" borderId="10" xfId="44" applyFont="1" applyBorder="1" applyAlignment="1">
      <alignment vertical="center" wrapText="1"/>
    </xf>
    <xf numFmtId="0" fontId="30" fillId="0" borderId="10" xfId="44" applyFont="1" applyBorder="1" applyAlignment="1">
      <alignment vertical="center"/>
    </xf>
    <xf numFmtId="0" fontId="6" fillId="0" borderId="10" xfId="44" applyFont="1" applyBorder="1" applyAlignment="1">
      <alignment horizontal="center" vertical="center"/>
    </xf>
    <xf numFmtId="0" fontId="6" fillId="0" borderId="10" xfId="44" applyFont="1" applyBorder="1" applyAlignment="1">
      <alignment vertical="center"/>
    </xf>
    <xf numFmtId="0" fontId="43" fillId="0" borderId="36" xfId="44" applyFont="1" applyBorder="1" applyAlignment="1">
      <alignment vertical="center"/>
    </xf>
    <xf numFmtId="0" fontId="43" fillId="0" borderId="57" xfId="44" applyFont="1" applyBorder="1" applyAlignment="1">
      <alignment vertical="center"/>
    </xf>
    <xf numFmtId="0" fontId="43" fillId="0" borderId="14" xfId="44" applyFont="1" applyBorder="1" applyAlignment="1">
      <alignment vertical="center"/>
    </xf>
    <xf numFmtId="0" fontId="43" fillId="0" borderId="37" xfId="44" applyFont="1" applyBorder="1" applyAlignment="1">
      <alignment vertical="center"/>
    </xf>
    <xf numFmtId="0" fontId="43" fillId="0" borderId="38" xfId="44" applyFont="1" applyBorder="1" applyAlignment="1">
      <alignment vertical="center"/>
    </xf>
    <xf numFmtId="0" fontId="43" fillId="0" borderId="58" xfId="44" applyFont="1" applyBorder="1" applyAlignment="1">
      <alignment vertical="center"/>
    </xf>
    <xf numFmtId="0" fontId="6" fillId="0" borderId="16" xfId="44" applyFont="1" applyBorder="1" applyAlignment="1">
      <alignment horizontal="center" vertical="center"/>
    </xf>
    <xf numFmtId="0" fontId="6" fillId="0" borderId="17" xfId="44" applyFont="1" applyBorder="1" applyAlignment="1">
      <alignment horizontal="center" vertical="center"/>
    </xf>
    <xf numFmtId="0" fontId="34" fillId="0" borderId="63" xfId="44" applyFont="1" applyBorder="1" applyAlignment="1">
      <alignment horizontal="center" vertical="center"/>
    </xf>
    <xf numFmtId="0" fontId="36" fillId="0" borderId="11" xfId="0" applyFont="1" applyBorder="1" applyAlignment="1">
      <alignment horizontal="center" vertical="center"/>
    </xf>
    <xf numFmtId="0" fontId="30" fillId="0" borderId="16" xfId="0" applyFont="1" applyBorder="1">
      <alignment vertical="center"/>
    </xf>
    <xf numFmtId="0" fontId="30" fillId="0" borderId="17" xfId="0" applyFont="1" applyBorder="1">
      <alignment vertical="center"/>
    </xf>
    <xf numFmtId="0" fontId="6" fillId="0" borderId="16" xfId="44" applyFont="1" applyBorder="1" applyAlignment="1">
      <alignment vertical="center" wrapText="1"/>
    </xf>
    <xf numFmtId="0" fontId="6" fillId="0" borderId="17" xfId="44" applyFont="1" applyBorder="1" applyAlignment="1">
      <alignment vertical="center" wrapText="1"/>
    </xf>
    <xf numFmtId="0" fontId="36" fillId="0" borderId="27" xfId="44" applyFont="1" applyBorder="1" applyAlignment="1">
      <alignment horizontal="center" vertical="center"/>
    </xf>
    <xf numFmtId="0" fontId="38" fillId="0" borderId="16" xfId="44" applyFont="1" applyBorder="1" applyAlignment="1">
      <alignment horizontal="center" vertical="center"/>
    </xf>
    <xf numFmtId="0" fontId="6" fillId="0" borderId="10" xfId="44" applyFont="1" applyBorder="1" applyAlignment="1">
      <alignment horizontal="center" vertical="center" wrapText="1"/>
    </xf>
    <xf numFmtId="0" fontId="10" fillId="0" borderId="19" xfId="44" applyFont="1" applyBorder="1" applyAlignment="1">
      <alignment vertical="center" wrapText="1"/>
    </xf>
    <xf numFmtId="0" fontId="10" fillId="0" borderId="17" xfId="44" applyFont="1" applyBorder="1" applyAlignment="1">
      <alignment vertical="center" wrapText="1"/>
    </xf>
    <xf numFmtId="0" fontId="30" fillId="0" borderId="57" xfId="44" applyFont="1" applyBorder="1" applyAlignment="1">
      <alignment vertical="center" wrapText="1"/>
    </xf>
    <xf numFmtId="0" fontId="30" fillId="0" borderId="14" xfId="44" applyFont="1" applyBorder="1" applyAlignment="1">
      <alignment vertical="center" wrapText="1"/>
    </xf>
    <xf numFmtId="0" fontId="30" fillId="0" borderId="37" xfId="44" applyFont="1" applyBorder="1" applyAlignment="1">
      <alignment vertical="center" wrapText="1"/>
    </xf>
    <xf numFmtId="0" fontId="30" fillId="0" borderId="38" xfId="44" applyFont="1" applyBorder="1" applyAlignment="1">
      <alignment vertical="center" wrapText="1"/>
    </xf>
    <xf numFmtId="0" fontId="30" fillId="0" borderId="58" xfId="44" applyFont="1" applyBorder="1" applyAlignment="1">
      <alignment vertical="center" wrapText="1"/>
    </xf>
    <xf numFmtId="0" fontId="30" fillId="0" borderId="16" xfId="44" applyFont="1" applyBorder="1" applyAlignment="1">
      <alignment vertical="center" wrapText="1"/>
    </xf>
    <xf numFmtId="0" fontId="30" fillId="0" borderId="17" xfId="44" applyFont="1" applyBorder="1" applyAlignment="1">
      <alignment vertical="center" wrapText="1"/>
    </xf>
    <xf numFmtId="0" fontId="2" fillId="0" borderId="10" xfId="44" applyBorder="1" applyAlignment="1" applyProtection="1">
      <alignment vertical="center" wrapText="1"/>
      <protection locked="0"/>
    </xf>
    <xf numFmtId="0" fontId="38" fillId="0" borderId="10" xfId="44" applyFont="1" applyBorder="1" applyAlignment="1">
      <alignment horizontal="center" vertical="center" shrinkToFit="1"/>
    </xf>
    <xf numFmtId="0" fontId="2" fillId="0" borderId="19" xfId="44" applyBorder="1" applyAlignment="1">
      <alignment vertical="center" wrapText="1"/>
    </xf>
    <xf numFmtId="178" fontId="30" fillId="0" borderId="44" xfId="44" applyNumberFormat="1" applyFont="1" applyBorder="1" applyAlignment="1">
      <alignment horizontal="right" vertical="center"/>
    </xf>
    <xf numFmtId="0" fontId="0" fillId="0" borderId="44" xfId="0" applyBorder="1" applyAlignment="1">
      <alignment horizontal="right" vertical="center"/>
    </xf>
    <xf numFmtId="0" fontId="36" fillId="0" borderId="75" xfId="44" applyFont="1" applyBorder="1" applyAlignment="1">
      <alignment vertical="center"/>
    </xf>
    <xf numFmtId="0" fontId="36" fillId="0" borderId="76" xfId="44" applyFont="1" applyBorder="1" applyAlignment="1">
      <alignment vertical="center"/>
    </xf>
    <xf numFmtId="0" fontId="31" fillId="0" borderId="67" xfId="44" applyFont="1" applyBorder="1" applyAlignment="1">
      <alignment horizontal="center" vertical="center"/>
    </xf>
    <xf numFmtId="0" fontId="32" fillId="24" borderId="68" xfId="43" applyFont="1" applyFill="1" applyBorder="1" applyAlignment="1">
      <alignment horizontal="center" vertical="center"/>
    </xf>
    <xf numFmtId="0" fontId="33" fillId="0" borderId="69" xfId="0" applyFont="1" applyBorder="1">
      <alignment vertical="center"/>
    </xf>
    <xf numFmtId="0" fontId="32" fillId="0" borderId="0" xfId="44" applyFont="1" applyAlignment="1">
      <alignment horizontal="center" vertical="center"/>
    </xf>
    <xf numFmtId="0" fontId="35" fillId="0" borderId="0" xfId="0" applyFont="1" applyAlignment="1">
      <alignment horizontal="center" vertical="center"/>
    </xf>
    <xf numFmtId="0" fontId="36" fillId="0" borderId="70" xfId="44" applyFont="1" applyBorder="1" applyAlignment="1">
      <alignment horizontal="center" vertical="center"/>
    </xf>
    <xf numFmtId="0" fontId="36" fillId="0" borderId="48" xfId="0" applyFont="1" applyBorder="1" applyAlignment="1">
      <alignment horizontal="center" vertical="center"/>
    </xf>
    <xf numFmtId="14" fontId="32" fillId="0" borderId="71" xfId="44" applyNumberFormat="1" applyFont="1" applyBorder="1" applyAlignment="1">
      <alignment horizontal="center" vertical="center"/>
    </xf>
    <xf numFmtId="0" fontId="35" fillId="0" borderId="31" xfId="0" applyFont="1" applyBorder="1" applyAlignment="1">
      <alignment horizontal="center" vertical="center"/>
    </xf>
    <xf numFmtId="0" fontId="9" fillId="0" borderId="51" xfId="44" applyFont="1" applyBorder="1" applyAlignment="1">
      <alignment horizontal="center" vertical="center"/>
    </xf>
    <xf numFmtId="0" fontId="2" fillId="0" borderId="49" xfId="0" applyFont="1" applyBorder="1" applyAlignment="1">
      <alignment horizontal="center" vertical="center"/>
    </xf>
    <xf numFmtId="0" fontId="2" fillId="0" borderId="52"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10" fillId="0" borderId="75" xfId="42" applyFont="1" applyBorder="1" applyAlignment="1">
      <alignment vertical="center" wrapText="1"/>
    </xf>
    <xf numFmtId="0" fontId="10" fillId="0" borderId="76" xfId="42" applyFont="1" applyBorder="1" applyAlignment="1">
      <alignment vertical="center" wrapText="1"/>
    </xf>
    <xf numFmtId="0" fontId="36" fillId="0" borderId="30" xfId="0" applyFont="1" applyBorder="1" applyAlignment="1">
      <alignment horizontal="left" vertical="top" wrapText="1"/>
    </xf>
    <xf numFmtId="0" fontId="36" fillId="0" borderId="28" xfId="0" applyFont="1" applyBorder="1" applyAlignment="1">
      <alignment horizontal="left" vertical="top" wrapText="1"/>
    </xf>
    <xf numFmtId="0" fontId="36" fillId="0" borderId="31" xfId="0" applyFont="1" applyBorder="1" applyAlignment="1">
      <alignment horizontal="left" vertical="top" wrapText="1"/>
    </xf>
    <xf numFmtId="180" fontId="30" fillId="0" borderId="44" xfId="44" applyNumberFormat="1" applyFont="1" applyBorder="1" applyAlignment="1">
      <alignment vertical="center"/>
    </xf>
    <xf numFmtId="180" fontId="30" fillId="0" borderId="75" xfId="44" applyNumberFormat="1" applyFont="1" applyBorder="1" applyAlignment="1">
      <alignment vertical="center"/>
    </xf>
    <xf numFmtId="180" fontId="30" fillId="0" borderId="76" xfId="44" applyNumberFormat="1" applyFont="1" applyBorder="1" applyAlignment="1">
      <alignment vertical="center"/>
    </xf>
    <xf numFmtId="0" fontId="30" fillId="0" borderId="44" xfId="42" applyFont="1" applyBorder="1" applyAlignment="1">
      <alignment vertical="center" wrapText="1"/>
    </xf>
    <xf numFmtId="0" fontId="36" fillId="0" borderId="30" xfId="0" applyFont="1" applyBorder="1">
      <alignment vertical="center"/>
    </xf>
    <xf numFmtId="0" fontId="36" fillId="0" borderId="31" xfId="0" applyFont="1" applyBorder="1">
      <alignment vertical="center"/>
    </xf>
    <xf numFmtId="0" fontId="30" fillId="0" borderId="44" xfId="44" applyFont="1" applyBorder="1" applyAlignment="1">
      <alignment vertical="center" wrapText="1"/>
    </xf>
    <xf numFmtId="181" fontId="30" fillId="0" borderId="44" xfId="44" applyNumberFormat="1" applyFont="1" applyBorder="1" applyAlignment="1">
      <alignment horizontal="right" vertical="center"/>
    </xf>
    <xf numFmtId="0" fontId="30" fillId="0" borderId="19" xfId="44" applyFont="1" applyBorder="1" applyAlignment="1">
      <alignment vertical="center" shrinkToFit="1"/>
    </xf>
    <xf numFmtId="0" fontId="30" fillId="0" borderId="16" xfId="44" applyFont="1" applyBorder="1" applyAlignment="1">
      <alignment vertical="center" shrinkToFit="1"/>
    </xf>
    <xf numFmtId="0" fontId="30" fillId="0" borderId="17" xfId="44" applyFont="1" applyBorder="1" applyAlignment="1">
      <alignment vertical="center" shrinkToFit="1"/>
    </xf>
    <xf numFmtId="0" fontId="34" fillId="0" borderId="84" xfId="44" applyFont="1" applyBorder="1" applyAlignment="1">
      <alignment horizontal="center" vertical="center"/>
    </xf>
    <xf numFmtId="0" fontId="36" fillId="0" borderId="85" xfId="0" applyFont="1" applyBorder="1">
      <alignment vertical="center"/>
    </xf>
    <xf numFmtId="0" fontId="34" fillId="0" borderId="53" xfId="0" applyFont="1" applyBorder="1" applyAlignment="1">
      <alignment horizontal="center" vertical="center"/>
    </xf>
    <xf numFmtId="0" fontId="36" fillId="0" borderId="54" xfId="0" applyFont="1" applyBorder="1">
      <alignment vertical="center"/>
    </xf>
    <xf numFmtId="0" fontId="34" fillId="0" borderId="82" xfId="0" applyFont="1" applyBorder="1" applyAlignment="1">
      <alignment horizontal="center" vertical="center"/>
    </xf>
    <xf numFmtId="0" fontId="36" fillId="0" borderId="83" xfId="0" applyFont="1" applyBorder="1" applyAlignment="1">
      <alignment horizontal="center" vertical="center"/>
    </xf>
    <xf numFmtId="0" fontId="10" fillId="0" borderId="36" xfId="44" applyFont="1" applyBorder="1" applyAlignment="1">
      <alignment horizontal="center" vertical="center" wrapText="1"/>
    </xf>
    <xf numFmtId="0" fontId="10" fillId="0" borderId="38" xfId="44" applyFont="1" applyBorder="1" applyAlignment="1">
      <alignment horizontal="center" vertical="center" wrapText="1"/>
    </xf>
    <xf numFmtId="0" fontId="35" fillId="0" borderId="19" xfId="44" applyFont="1" applyBorder="1" applyAlignment="1">
      <alignment vertical="center" wrapText="1"/>
    </xf>
    <xf numFmtId="0" fontId="35" fillId="0" borderId="17" xfId="44" applyFont="1" applyBorder="1" applyAlignment="1">
      <alignment vertical="center" wrapText="1"/>
    </xf>
    <xf numFmtId="0" fontId="36" fillId="0" borderId="30" xfId="0" applyFont="1" applyBorder="1" applyAlignment="1">
      <alignment vertical="top" wrapText="1"/>
    </xf>
    <xf numFmtId="0" fontId="36" fillId="0" borderId="28" xfId="0" applyFont="1" applyBorder="1" applyAlignment="1">
      <alignment vertical="top"/>
    </xf>
    <xf numFmtId="0" fontId="36" fillId="0" borderId="31" xfId="0" applyFont="1" applyBorder="1" applyAlignment="1">
      <alignment vertical="top"/>
    </xf>
    <xf numFmtId="0" fontId="36" fillId="0" borderId="28" xfId="0" applyFont="1" applyBorder="1" applyAlignment="1">
      <alignment vertical="top" wrapText="1"/>
    </xf>
    <xf numFmtId="0" fontId="36" fillId="0" borderId="50" xfId="0" applyFont="1" applyBorder="1" applyAlignment="1">
      <alignment vertical="top" wrapText="1"/>
    </xf>
    <xf numFmtId="0" fontId="30" fillId="0" borderId="36" xfId="44" applyFont="1" applyBorder="1" applyAlignment="1">
      <alignment vertical="center" shrinkToFit="1"/>
    </xf>
    <xf numFmtId="0" fontId="30" fillId="0" borderId="57" xfId="44" applyFont="1" applyBorder="1" applyAlignment="1">
      <alignment vertical="center" shrinkToFit="1"/>
    </xf>
    <xf numFmtId="0" fontId="30" fillId="0" borderId="14" xfId="44" applyFont="1" applyBorder="1" applyAlignment="1">
      <alignment vertical="center" shrinkToFit="1"/>
    </xf>
    <xf numFmtId="0" fontId="30" fillId="0" borderId="37" xfId="44" applyFont="1" applyBorder="1" applyAlignment="1">
      <alignment vertical="center" shrinkToFit="1"/>
    </xf>
    <xf numFmtId="0" fontId="30" fillId="0" borderId="38" xfId="44" applyFont="1" applyBorder="1" applyAlignment="1">
      <alignment vertical="center" shrinkToFit="1"/>
    </xf>
    <xf numFmtId="0" fontId="30" fillId="0" borderId="58" xfId="44" applyFont="1" applyBorder="1" applyAlignment="1">
      <alignment vertical="center" shrinkToFit="1"/>
    </xf>
    <xf numFmtId="0" fontId="36" fillId="0" borderId="31" xfId="0" applyFont="1" applyBorder="1" applyAlignment="1">
      <alignment vertical="top" wrapText="1"/>
    </xf>
    <xf numFmtId="0" fontId="36" fillId="0" borderId="30" xfId="44" applyFont="1" applyBorder="1" applyAlignment="1">
      <alignment vertical="top"/>
    </xf>
    <xf numFmtId="0" fontId="36" fillId="0" borderId="28" xfId="44" applyFont="1" applyBorder="1" applyAlignment="1">
      <alignment vertical="top"/>
    </xf>
    <xf numFmtId="0" fontId="36" fillId="0" borderId="31" xfId="44" applyFont="1" applyBorder="1" applyAlignment="1">
      <alignment vertical="top"/>
    </xf>
    <xf numFmtId="0" fontId="30" fillId="0" borderId="73" xfId="44" applyFont="1" applyBorder="1" applyAlignment="1">
      <alignment vertical="center" wrapText="1"/>
    </xf>
    <xf numFmtId="0" fontId="30" fillId="0" borderId="74" xfId="44" applyFont="1" applyBorder="1" applyAlignment="1">
      <alignment vertical="center" wrapText="1"/>
    </xf>
    <xf numFmtId="0" fontId="8" fillId="0" borderId="19" xfId="44" applyFont="1" applyBorder="1" applyAlignment="1">
      <alignment vertical="center" wrapText="1"/>
    </xf>
    <xf numFmtId="0" fontId="8" fillId="0" borderId="16" xfId="44" applyFont="1" applyBorder="1" applyAlignment="1">
      <alignment vertical="center" wrapText="1"/>
    </xf>
    <xf numFmtId="0" fontId="8" fillId="0" borderId="17" xfId="44" applyFont="1" applyBorder="1" applyAlignment="1">
      <alignment vertical="center" wrapText="1"/>
    </xf>
    <xf numFmtId="0" fontId="30" fillId="0" borderId="36" xfId="44" applyFont="1" applyBorder="1" applyAlignment="1">
      <alignment horizontal="center" vertical="center" wrapText="1"/>
    </xf>
    <xf numFmtId="0" fontId="30" fillId="0" borderId="38" xfId="44" applyFont="1" applyBorder="1" applyAlignment="1">
      <alignment horizontal="center" vertical="center" wrapText="1"/>
    </xf>
    <xf numFmtId="0" fontId="38" fillId="0" borderId="32" xfId="44" applyFont="1" applyBorder="1" applyAlignment="1">
      <alignment horizontal="center" vertical="center" shrinkToFit="1"/>
    </xf>
    <xf numFmtId="0" fontId="38" fillId="0" borderId="33" xfId="44" applyFont="1" applyBorder="1" applyAlignment="1">
      <alignment horizontal="center" vertical="center" shrinkToFit="1"/>
    </xf>
    <xf numFmtId="0" fontId="10" fillId="0" borderId="10" xfId="44" applyFont="1" applyBorder="1" applyAlignment="1">
      <alignment vertical="center" wrapText="1"/>
    </xf>
    <xf numFmtId="182" fontId="36" fillId="0" borderId="28" xfId="0" applyNumberFormat="1" applyFont="1" applyBorder="1" applyAlignment="1">
      <alignment horizontal="center" vertical="center"/>
    </xf>
    <xf numFmtId="183" fontId="33" fillId="0" borderId="28" xfId="0" applyNumberFormat="1" applyFont="1" applyBorder="1" applyAlignment="1">
      <alignment horizontal="center" vertical="center"/>
    </xf>
    <xf numFmtId="0" fontId="34" fillId="0" borderId="47" xfId="0" applyFont="1" applyBorder="1" applyAlignment="1">
      <alignment horizontal="center" vertical="center"/>
    </xf>
    <xf numFmtId="0" fontId="5" fillId="0" borderId="61" xfId="0" applyFont="1" applyBorder="1" applyAlignment="1">
      <alignment horizontal="center" vertical="center"/>
    </xf>
    <xf numFmtId="0" fontId="5" fillId="0" borderId="42" xfId="0" applyFont="1" applyBorder="1" applyAlignment="1">
      <alignment horizontal="center" vertical="center"/>
    </xf>
    <xf numFmtId="0" fontId="5" fillId="0" borderId="34" xfId="0" applyFont="1" applyBorder="1" applyAlignment="1">
      <alignment horizontal="center" vertical="center"/>
    </xf>
    <xf numFmtId="0" fontId="5" fillId="0" borderId="48" xfId="0" applyFont="1" applyBorder="1" applyAlignment="1">
      <alignment horizontal="center" vertical="center"/>
    </xf>
    <xf numFmtId="0" fontId="5" fillId="0" borderId="62" xfId="0" applyFont="1" applyBorder="1" applyAlignment="1">
      <alignment horizontal="center" vertical="center"/>
    </xf>
    <xf numFmtId="0" fontId="36" fillId="0" borderId="30" xfId="0" applyFont="1" applyBorder="1" applyAlignment="1">
      <alignment horizontal="left" vertical="center" indent="1"/>
    </xf>
    <xf numFmtId="0" fontId="36" fillId="0" borderId="28" xfId="0" applyFont="1" applyBorder="1" applyAlignment="1">
      <alignment horizontal="left" vertical="center" indent="1"/>
    </xf>
    <xf numFmtId="0" fontId="36" fillId="0" borderId="31" xfId="0" applyFont="1" applyBorder="1" applyAlignment="1">
      <alignment horizontal="left" vertical="center" indent="1"/>
    </xf>
    <xf numFmtId="0" fontId="36" fillId="0" borderId="26" xfId="44" applyFont="1" applyBorder="1" applyAlignment="1">
      <alignment horizontal="center" vertical="center" wrapText="1"/>
    </xf>
    <xf numFmtId="0" fontId="36" fillId="0" borderId="27" xfId="44" applyFont="1" applyBorder="1" applyAlignment="1">
      <alignment horizontal="center" vertical="center" wrapText="1"/>
    </xf>
    <xf numFmtId="0" fontId="36" fillId="28" borderId="19" xfId="44" applyFont="1" applyFill="1" applyBorder="1" applyAlignment="1">
      <alignment horizontal="center" vertical="center"/>
    </xf>
    <xf numFmtId="0" fontId="36" fillId="28" borderId="16" xfId="44" applyFont="1" applyFill="1" applyBorder="1" applyAlignment="1">
      <alignment horizontal="center" vertical="center"/>
    </xf>
    <xf numFmtId="0" fontId="36" fillId="28" borderId="17" xfId="44" applyFont="1" applyFill="1" applyBorder="1" applyAlignment="1">
      <alignment horizontal="center" vertical="center"/>
    </xf>
    <xf numFmtId="0" fontId="30" fillId="28" borderId="36" xfId="44" applyFont="1" applyFill="1" applyBorder="1" applyAlignment="1">
      <alignment vertical="center" wrapText="1"/>
    </xf>
    <xf numFmtId="0" fontId="30" fillId="28" borderId="57" xfId="44" applyFont="1" applyFill="1" applyBorder="1" applyAlignment="1">
      <alignment vertical="center" wrapText="1"/>
    </xf>
    <xf numFmtId="0" fontId="30" fillId="28" borderId="14" xfId="44" applyFont="1" applyFill="1" applyBorder="1" applyAlignment="1">
      <alignment vertical="center" wrapText="1"/>
    </xf>
    <xf numFmtId="0" fontId="30" fillId="28" borderId="37" xfId="44" applyFont="1" applyFill="1" applyBorder="1" applyAlignment="1">
      <alignment vertical="center" wrapText="1"/>
    </xf>
    <xf numFmtId="0" fontId="30" fillId="28" borderId="38" xfId="44" applyFont="1" applyFill="1" applyBorder="1" applyAlignment="1">
      <alignment vertical="center" wrapText="1"/>
    </xf>
    <xf numFmtId="0" fontId="30" fillId="28" borderId="58" xfId="44" applyFont="1" applyFill="1" applyBorder="1" applyAlignment="1">
      <alignment vertical="center" wrapText="1"/>
    </xf>
    <xf numFmtId="0" fontId="39" fillId="28" borderId="19" xfId="44" applyFont="1" applyFill="1" applyBorder="1" applyAlignment="1">
      <alignment vertical="center" wrapText="1"/>
    </xf>
    <xf numFmtId="0" fontId="39" fillId="28" borderId="16" xfId="44" applyFont="1" applyFill="1" applyBorder="1" applyAlignment="1">
      <alignment vertical="center" wrapText="1"/>
    </xf>
    <xf numFmtId="0" fontId="8" fillId="28" borderId="19" xfId="44" applyFont="1" applyFill="1" applyBorder="1" applyAlignment="1">
      <alignment vertical="center" wrapText="1"/>
    </xf>
    <xf numFmtId="0" fontId="8" fillId="28" borderId="16" xfId="44" applyFont="1" applyFill="1" applyBorder="1" applyAlignment="1">
      <alignment vertical="center" wrapText="1"/>
    </xf>
    <xf numFmtId="0" fontId="8" fillId="28" borderId="17" xfId="44" applyFont="1" applyFill="1" applyBorder="1" applyAlignment="1">
      <alignment vertical="center" wrapText="1"/>
    </xf>
    <xf numFmtId="0" fontId="30" fillId="28" borderId="14" xfId="44" applyFont="1" applyFill="1" applyBorder="1" applyAlignment="1">
      <alignment horizontal="center" vertical="center" wrapText="1"/>
    </xf>
    <xf numFmtId="0" fontId="35" fillId="28" borderId="16" xfId="44" applyFont="1" applyFill="1" applyBorder="1" applyAlignment="1">
      <alignment vertical="center" wrapText="1"/>
    </xf>
    <xf numFmtId="0" fontId="34" fillId="0" borderId="12" xfId="0" applyFont="1" applyBorder="1" applyAlignment="1">
      <alignment horizontal="center" vertical="center"/>
    </xf>
    <xf numFmtId="0" fontId="34" fillId="0" borderId="61" xfId="0" applyFont="1" applyBorder="1" applyAlignment="1">
      <alignment horizontal="center" vertical="center"/>
    </xf>
    <xf numFmtId="0" fontId="34" fillId="0" borderId="0" xfId="0" applyFont="1" applyAlignment="1">
      <alignment horizontal="center" vertical="center"/>
    </xf>
    <xf numFmtId="0" fontId="34" fillId="0" borderId="34" xfId="0" applyFont="1" applyBorder="1" applyAlignment="1">
      <alignment horizontal="center" vertical="center"/>
    </xf>
    <xf numFmtId="0" fontId="34" fillId="0" borderId="13" xfId="0" applyFont="1" applyBorder="1" applyAlignment="1">
      <alignment horizontal="center" vertical="center"/>
    </xf>
    <xf numFmtId="0" fontId="34" fillId="0" borderId="62" xfId="0" applyFont="1" applyBorder="1" applyAlignment="1">
      <alignment horizontal="center" vertical="center"/>
    </xf>
    <xf numFmtId="0" fontId="36" fillId="28" borderId="36" xfId="0" applyFont="1" applyFill="1" applyBorder="1" applyAlignment="1">
      <alignment vertical="top" wrapText="1"/>
    </xf>
    <xf numFmtId="0" fontId="36" fillId="28" borderId="14" xfId="0" applyFont="1" applyFill="1" applyBorder="1" applyAlignment="1">
      <alignment vertical="top" wrapText="1"/>
    </xf>
    <xf numFmtId="0" fontId="36" fillId="28" borderId="38" xfId="0" applyFont="1" applyFill="1" applyBorder="1" applyAlignment="1">
      <alignment vertical="top" wrapText="1"/>
    </xf>
    <xf numFmtId="0" fontId="36" fillId="28" borderId="14" xfId="44" applyFont="1" applyFill="1" applyBorder="1" applyAlignment="1">
      <alignment vertical="top"/>
    </xf>
    <xf numFmtId="0" fontId="36" fillId="28" borderId="38" xfId="44" applyFont="1" applyFill="1" applyBorder="1" applyAlignment="1">
      <alignment vertical="top"/>
    </xf>
    <xf numFmtId="0" fontId="30" fillId="28" borderId="19" xfId="44" applyFont="1" applyFill="1" applyBorder="1" applyAlignment="1">
      <alignment vertical="center"/>
    </xf>
    <xf numFmtId="0" fontId="30" fillId="28" borderId="16" xfId="44" applyFont="1" applyFill="1" applyBorder="1" applyAlignment="1">
      <alignment vertical="center"/>
    </xf>
    <xf numFmtId="0" fontId="30" fillId="28" borderId="17" xfId="44" applyFont="1" applyFill="1" applyBorder="1" applyAlignment="1">
      <alignment vertical="center"/>
    </xf>
    <xf numFmtId="0" fontId="30" fillId="28" borderId="19" xfId="44" applyFont="1" applyFill="1" applyBorder="1" applyAlignment="1">
      <alignment vertical="center" wrapText="1"/>
    </xf>
    <xf numFmtId="0" fontId="30" fillId="28" borderId="16" xfId="44" applyFont="1" applyFill="1" applyBorder="1" applyAlignment="1">
      <alignment vertical="center" wrapText="1"/>
    </xf>
    <xf numFmtId="0" fontId="30" fillId="28" borderId="17" xfId="44" applyFont="1" applyFill="1" applyBorder="1" applyAlignment="1">
      <alignment vertical="center" wrapText="1"/>
    </xf>
    <xf numFmtId="0" fontId="35" fillId="28" borderId="19" xfId="44" applyFont="1" applyFill="1" applyBorder="1" applyAlignment="1">
      <alignment vertical="center" wrapText="1"/>
    </xf>
    <xf numFmtId="0" fontId="35" fillId="28" borderId="17" xfId="44" applyFont="1" applyFill="1" applyBorder="1" applyAlignment="1">
      <alignment vertical="center" wrapText="1"/>
    </xf>
    <xf numFmtId="0" fontId="38" fillId="28" borderId="32" xfId="44" applyFont="1" applyFill="1" applyBorder="1" applyAlignment="1">
      <alignment horizontal="center" vertical="center" shrinkToFit="1"/>
    </xf>
    <xf numFmtId="0" fontId="38" fillId="28" borderId="33" xfId="44" applyFont="1" applyFill="1" applyBorder="1" applyAlignment="1">
      <alignment horizontal="center" vertical="center" shrinkToFit="1"/>
    </xf>
    <xf numFmtId="0" fontId="36" fillId="0" borderId="52" xfId="0" applyFont="1" applyBorder="1">
      <alignment vertical="center"/>
    </xf>
    <xf numFmtId="0" fontId="34" fillId="0" borderId="55" xfId="0" applyFont="1" applyBorder="1" applyAlignment="1">
      <alignment horizontal="center" vertical="center"/>
    </xf>
    <xf numFmtId="0" fontId="36" fillId="0" borderId="56" xfId="0" applyFont="1" applyBorder="1">
      <alignment vertical="center"/>
    </xf>
    <xf numFmtId="0" fontId="34" fillId="0" borderId="59" xfId="0" applyFont="1" applyBorder="1" applyAlignment="1">
      <alignment horizontal="center" vertical="center"/>
    </xf>
    <xf numFmtId="0" fontId="36" fillId="0" borderId="60" xfId="0" applyFont="1" applyBorder="1" applyAlignment="1">
      <alignment horizontal="center" vertical="center"/>
    </xf>
    <xf numFmtId="0" fontId="32" fillId="24" borderId="72" xfId="43" applyFont="1" applyFill="1" applyBorder="1" applyAlignment="1">
      <alignment horizontal="center" vertical="center"/>
    </xf>
    <xf numFmtId="0" fontId="32" fillId="24" borderId="69" xfId="43" applyFont="1" applyFill="1" applyBorder="1" applyAlignment="1">
      <alignment horizontal="center" vertical="center"/>
    </xf>
    <xf numFmtId="14" fontId="32" fillId="28" borderId="77" xfId="44" applyNumberFormat="1" applyFont="1" applyFill="1" applyBorder="1" applyAlignment="1">
      <alignment horizontal="center" vertical="center"/>
    </xf>
    <xf numFmtId="14" fontId="32" fillId="28" borderId="78" xfId="44" applyNumberFormat="1" applyFont="1" applyFill="1" applyBorder="1" applyAlignment="1">
      <alignment horizontal="center" vertical="center"/>
    </xf>
    <xf numFmtId="14" fontId="32" fillId="28" borderId="32" xfId="44" applyNumberFormat="1" applyFont="1" applyFill="1" applyBorder="1" applyAlignment="1">
      <alignment horizontal="center" vertical="center"/>
    </xf>
    <xf numFmtId="14" fontId="32" fillId="28" borderId="79" xfId="44" applyNumberFormat="1" applyFont="1" applyFill="1" applyBorder="1" applyAlignment="1">
      <alignment horizontal="center" vertical="center"/>
    </xf>
    <xf numFmtId="14" fontId="32" fillId="28" borderId="61" xfId="44" applyNumberFormat="1" applyFont="1" applyFill="1" applyBorder="1" applyAlignment="1">
      <alignment horizontal="center" vertical="center"/>
    </xf>
    <xf numFmtId="0" fontId="10" fillId="28" borderId="36" xfId="44" applyFont="1" applyFill="1" applyBorder="1" applyAlignment="1">
      <alignment horizontal="center" vertical="center" wrapText="1"/>
    </xf>
    <xf numFmtId="0" fontId="10" fillId="28" borderId="38" xfId="44" applyFont="1" applyFill="1" applyBorder="1" applyAlignment="1">
      <alignment horizontal="center" vertical="center" wrapText="1"/>
    </xf>
    <xf numFmtId="0" fontId="39" fillId="28" borderId="17" xfId="44" applyFont="1" applyFill="1" applyBorder="1" applyAlignment="1">
      <alignment vertical="center" wrapText="1"/>
    </xf>
    <xf numFmtId="0" fontId="36" fillId="28" borderId="14" xfId="0" applyFont="1" applyFill="1" applyBorder="1" applyAlignment="1">
      <alignment vertical="top"/>
    </xf>
    <xf numFmtId="0" fontId="36" fillId="28" borderId="38" xfId="0" applyFont="1" applyFill="1" applyBorder="1" applyAlignment="1">
      <alignment vertical="top"/>
    </xf>
    <xf numFmtId="0" fontId="34" fillId="0" borderId="42" xfId="0" applyFont="1" applyBorder="1" applyAlignment="1">
      <alignment horizontal="center" vertical="center"/>
    </xf>
    <xf numFmtId="0" fontId="34" fillId="0" borderId="48" xfId="0" applyFont="1" applyBorder="1" applyAlignment="1">
      <alignment horizontal="center" vertical="center"/>
    </xf>
    <xf numFmtId="182" fontId="36" fillId="28" borderId="16" xfId="0" applyNumberFormat="1" applyFont="1" applyFill="1" applyBorder="1" applyAlignment="1">
      <alignment horizontal="center" vertical="center"/>
    </xf>
    <xf numFmtId="183" fontId="33" fillId="28" borderId="16" xfId="0" applyNumberFormat="1" applyFont="1" applyFill="1" applyBorder="1" applyAlignment="1">
      <alignment horizontal="center" vertical="center"/>
    </xf>
    <xf numFmtId="0" fontId="10" fillId="28" borderId="19" xfId="44" applyFont="1" applyFill="1" applyBorder="1" applyAlignment="1">
      <alignment vertical="center" wrapText="1"/>
    </xf>
    <xf numFmtId="0" fontId="10" fillId="28" borderId="16" xfId="44" applyFont="1" applyFill="1" applyBorder="1" applyAlignment="1">
      <alignment vertical="center" wrapText="1"/>
    </xf>
    <xf numFmtId="0" fontId="10" fillId="28" borderId="17" xfId="44" applyFont="1" applyFill="1" applyBorder="1" applyAlignment="1">
      <alignment vertical="center" wrapText="1"/>
    </xf>
    <xf numFmtId="0" fontId="2" fillId="28" borderId="10" xfId="44" applyFill="1" applyBorder="1" applyAlignment="1" applyProtection="1">
      <alignment vertical="center" wrapText="1"/>
      <protection locked="0"/>
    </xf>
    <xf numFmtId="0" fontId="36" fillId="28" borderId="10" xfId="44" applyFont="1" applyFill="1" applyBorder="1" applyAlignment="1">
      <alignment horizontal="center" vertical="center"/>
    </xf>
    <xf numFmtId="0" fontId="30" fillId="28" borderId="36" xfId="44" applyFont="1" applyFill="1" applyBorder="1" applyAlignment="1">
      <alignment horizontal="center" vertical="center" wrapText="1"/>
    </xf>
    <xf numFmtId="0" fontId="10" fillId="28" borderId="73" xfId="44" applyFont="1" applyFill="1" applyBorder="1" applyAlignment="1">
      <alignment vertical="center" wrapText="1"/>
    </xf>
    <xf numFmtId="0" fontId="10" fillId="28" borderId="44" xfId="44" applyFont="1" applyFill="1" applyBorder="1" applyAlignment="1">
      <alignment vertical="center" wrapText="1"/>
    </xf>
    <xf numFmtId="0" fontId="10" fillId="28" borderId="74" xfId="44" applyFont="1" applyFill="1" applyBorder="1" applyAlignment="1">
      <alignment vertical="center" wrapText="1"/>
    </xf>
    <xf numFmtId="178" fontId="30" fillId="28" borderId="44" xfId="44" applyNumberFormat="1" applyFont="1" applyFill="1" applyBorder="1" applyAlignment="1">
      <alignment horizontal="right" vertical="center"/>
    </xf>
    <xf numFmtId="0" fontId="0" fillId="28" borderId="44" xfId="0" applyFill="1" applyBorder="1" applyAlignment="1">
      <alignment horizontal="right" vertical="center"/>
    </xf>
    <xf numFmtId="0" fontId="36" fillId="28" borderId="75" xfId="44" applyFont="1" applyFill="1" applyBorder="1" applyAlignment="1">
      <alignment vertical="center"/>
    </xf>
    <xf numFmtId="0" fontId="36" fillId="28" borderId="76" xfId="44" applyFont="1" applyFill="1" applyBorder="1" applyAlignment="1">
      <alignment vertical="center"/>
    </xf>
    <xf numFmtId="0" fontId="30" fillId="28" borderId="10" xfId="44" applyFont="1" applyFill="1" applyBorder="1" applyAlignment="1">
      <alignment vertical="center" wrapText="1"/>
    </xf>
    <xf numFmtId="0" fontId="10" fillId="28" borderId="10" xfId="44" applyFont="1" applyFill="1" applyBorder="1" applyAlignment="1">
      <alignment vertical="center" wrapText="1"/>
    </xf>
    <xf numFmtId="0" fontId="36" fillId="28" borderId="10" xfId="44" applyFont="1" applyFill="1" applyBorder="1" applyAlignment="1">
      <alignment vertical="center"/>
    </xf>
    <xf numFmtId="0" fontId="38" fillId="28" borderId="10" xfId="44" applyFont="1" applyFill="1" applyBorder="1" applyAlignment="1">
      <alignment horizontal="center" vertical="center" shrinkToFit="1"/>
    </xf>
    <xf numFmtId="0" fontId="2" fillId="28" borderId="19" xfId="44" applyFill="1" applyBorder="1" applyAlignment="1">
      <alignment vertical="center" wrapText="1"/>
    </xf>
    <xf numFmtId="0" fontId="2" fillId="28" borderId="16" xfId="0" applyFont="1" applyFill="1" applyBorder="1" applyAlignment="1">
      <alignment vertical="center" wrapText="1"/>
    </xf>
    <xf numFmtId="0" fontId="2" fillId="28" borderId="17" xfId="0" applyFont="1" applyFill="1" applyBorder="1" applyAlignment="1">
      <alignment vertical="center" wrapText="1"/>
    </xf>
    <xf numFmtId="0" fontId="30" fillId="28" borderId="57" xfId="0" applyFont="1" applyFill="1" applyBorder="1" applyAlignment="1">
      <alignment vertical="center" wrapText="1"/>
    </xf>
    <xf numFmtId="0" fontId="30" fillId="28" borderId="14" xfId="0" applyFont="1" applyFill="1" applyBorder="1" applyAlignment="1">
      <alignment vertical="center" wrapText="1"/>
    </xf>
    <xf numFmtId="0" fontId="30" fillId="28" borderId="37" xfId="0" applyFont="1" applyFill="1" applyBorder="1" applyAlignment="1">
      <alignment vertical="center" wrapText="1"/>
    </xf>
    <xf numFmtId="0" fontId="30" fillId="28" borderId="38" xfId="0" applyFont="1" applyFill="1" applyBorder="1" applyAlignment="1">
      <alignment vertical="center" wrapText="1"/>
    </xf>
    <xf numFmtId="0" fontId="30" fillId="28" borderId="58" xfId="0" applyFont="1" applyFill="1" applyBorder="1" applyAlignment="1">
      <alignment vertical="center" wrapText="1"/>
    </xf>
    <xf numFmtId="0" fontId="10" fillId="28" borderId="16" xfId="0" applyFont="1" applyFill="1" applyBorder="1" applyAlignment="1">
      <alignment vertical="center" wrapText="1"/>
    </xf>
    <xf numFmtId="0" fontId="10" fillId="28" borderId="17" xfId="0" applyFont="1" applyFill="1" applyBorder="1" applyAlignment="1">
      <alignment vertical="center" wrapText="1"/>
    </xf>
    <xf numFmtId="0" fontId="36" fillId="28" borderId="16" xfId="0" applyFont="1" applyFill="1" applyBorder="1">
      <alignment vertical="center"/>
    </xf>
    <xf numFmtId="0" fontId="36" fillId="28" borderId="17" xfId="0" applyFont="1" applyFill="1" applyBorder="1">
      <alignment vertical="center"/>
    </xf>
    <xf numFmtId="181" fontId="30" fillId="28" borderId="44" xfId="44" applyNumberFormat="1" applyFont="1" applyFill="1" applyBorder="1" applyAlignment="1">
      <alignment horizontal="right" vertical="center"/>
    </xf>
    <xf numFmtId="0" fontId="0" fillId="28" borderId="19" xfId="44" applyFont="1" applyFill="1" applyBorder="1" applyAlignment="1">
      <alignment vertical="center" wrapText="1"/>
    </xf>
    <xf numFmtId="0" fontId="30" fillId="28" borderId="10" xfId="44" applyFont="1" applyFill="1" applyBorder="1" applyAlignment="1">
      <alignment vertical="center"/>
    </xf>
    <xf numFmtId="0" fontId="30" fillId="28" borderId="10" xfId="44" applyFont="1" applyFill="1" applyBorder="1" applyAlignment="1">
      <alignment vertical="center" shrinkToFit="1"/>
    </xf>
    <xf numFmtId="0" fontId="34" fillId="0" borderId="11" xfId="44" applyFont="1" applyBorder="1" applyAlignment="1">
      <alignment horizontal="center" vertical="center"/>
    </xf>
    <xf numFmtId="0" fontId="34" fillId="0" borderId="79" xfId="44" applyFont="1" applyBorder="1" applyAlignment="1">
      <alignment horizontal="center" vertical="center"/>
    </xf>
    <xf numFmtId="0" fontId="36" fillId="28" borderId="19" xfId="0" applyFont="1" applyFill="1" applyBorder="1" applyAlignment="1">
      <alignment horizontal="left" vertical="top" indent="1"/>
    </xf>
    <xf numFmtId="0" fontId="36" fillId="28" borderId="16" xfId="0" applyFont="1" applyFill="1" applyBorder="1" applyAlignment="1">
      <alignment horizontal="left" vertical="top" indent="1"/>
    </xf>
    <xf numFmtId="0" fontId="36" fillId="28" borderId="17" xfId="0" applyFont="1" applyFill="1" applyBorder="1" applyAlignment="1">
      <alignment horizontal="left" vertical="top" indent="1"/>
    </xf>
    <xf numFmtId="0" fontId="36" fillId="28" borderId="10" xfId="44" applyFont="1" applyFill="1" applyBorder="1" applyAlignment="1">
      <alignment horizontal="center" vertical="center" wrapText="1"/>
    </xf>
    <xf numFmtId="0" fontId="43" fillId="28" borderId="36" xfId="44" applyFont="1" applyFill="1" applyBorder="1" applyAlignment="1">
      <alignment vertical="center"/>
    </xf>
    <xf numFmtId="0" fontId="43" fillId="28" borderId="57" xfId="44" applyFont="1" applyFill="1" applyBorder="1" applyAlignment="1">
      <alignment vertical="center"/>
    </xf>
    <xf numFmtId="0" fontId="43" fillId="28" borderId="14" xfId="44" applyFont="1" applyFill="1" applyBorder="1" applyAlignment="1">
      <alignment vertical="center"/>
    </xf>
    <xf numFmtId="0" fontId="43" fillId="28" borderId="37" xfId="44" applyFont="1" applyFill="1" applyBorder="1" applyAlignment="1">
      <alignment vertical="center"/>
    </xf>
    <xf numFmtId="0" fontId="43" fillId="28" borderId="38" xfId="44" applyFont="1" applyFill="1" applyBorder="1" applyAlignment="1">
      <alignment vertical="center"/>
    </xf>
    <xf numFmtId="0" fontId="43" fillId="28" borderId="58" xfId="44" applyFont="1" applyFill="1" applyBorder="1" applyAlignment="1">
      <alignment vertical="center"/>
    </xf>
    <xf numFmtId="0" fontId="36" fillId="0" borderId="30" xfId="0" applyFont="1" applyBorder="1" applyAlignment="1">
      <alignment horizontal="left" vertical="top" indent="1"/>
    </xf>
    <xf numFmtId="0" fontId="36" fillId="0" borderId="28" xfId="0" applyFont="1" applyBorder="1" applyAlignment="1">
      <alignment horizontal="left" vertical="top" indent="1"/>
    </xf>
    <xf numFmtId="0" fontId="36" fillId="0" borderId="31" xfId="0" applyFont="1" applyBorder="1" applyAlignment="1">
      <alignment horizontal="left" vertical="top" indent="1"/>
    </xf>
    <xf numFmtId="0" fontId="30" fillId="0" borderId="25" xfId="44" applyFont="1" applyBorder="1" applyAlignment="1">
      <alignment vertical="center"/>
    </xf>
    <xf numFmtId="0" fontId="30" fillId="0" borderId="21" xfId="0" applyFont="1" applyBorder="1">
      <alignment vertical="center"/>
    </xf>
    <xf numFmtId="0" fontId="34" fillId="0" borderId="51" xfId="0" applyFont="1" applyBorder="1" applyAlignment="1">
      <alignment horizontal="center" vertical="center"/>
    </xf>
    <xf numFmtId="0" fontId="34" fillId="0" borderId="52" xfId="0" applyFont="1" applyBorder="1" applyAlignment="1">
      <alignment horizontal="center" vertical="center"/>
    </xf>
    <xf numFmtId="0" fontId="34" fillId="0" borderId="64" xfId="0" applyFont="1" applyBorder="1" applyAlignment="1">
      <alignment horizontal="center" vertical="center"/>
    </xf>
    <xf numFmtId="0" fontId="34" fillId="0" borderId="66" xfId="0" applyFont="1" applyBorder="1" applyAlignment="1">
      <alignment horizontal="center" vertical="center"/>
    </xf>
    <xf numFmtId="0" fontId="36" fillId="0" borderId="42" xfId="44" applyFont="1" applyBorder="1" applyAlignment="1">
      <alignment horizontal="center" vertical="center"/>
    </xf>
    <xf numFmtId="0" fontId="9" fillId="28" borderId="51" xfId="44" applyFont="1" applyFill="1" applyBorder="1" applyAlignment="1">
      <alignment horizontal="center" vertical="center"/>
    </xf>
    <xf numFmtId="0" fontId="2" fillId="28" borderId="49" xfId="0" applyFont="1" applyFill="1" applyBorder="1" applyAlignment="1">
      <alignment horizontal="center" vertical="center"/>
    </xf>
    <xf numFmtId="0" fontId="2" fillId="28" borderId="52" xfId="0" applyFont="1" applyFill="1" applyBorder="1" applyAlignment="1">
      <alignment horizontal="center" vertical="center"/>
    </xf>
    <xf numFmtId="0" fontId="2" fillId="28" borderId="64" xfId="0" applyFont="1" applyFill="1" applyBorder="1" applyAlignment="1">
      <alignment horizontal="center" vertical="center"/>
    </xf>
    <xf numFmtId="0" fontId="2" fillId="28" borderId="65" xfId="0" applyFont="1" applyFill="1" applyBorder="1" applyAlignment="1">
      <alignment horizontal="center" vertical="center"/>
    </xf>
    <xf numFmtId="0" fontId="2" fillId="28" borderId="66" xfId="0" applyFont="1" applyFill="1" applyBorder="1" applyAlignment="1">
      <alignment horizontal="center" vertical="center"/>
    </xf>
    <xf numFmtId="0" fontId="35" fillId="29" borderId="39" xfId="44" applyFont="1" applyFill="1" applyBorder="1" applyAlignment="1">
      <alignment vertical="center" wrapText="1"/>
    </xf>
    <xf numFmtId="0" fontId="35" fillId="29" borderId="40" xfId="44" applyFont="1" applyFill="1" applyBorder="1" applyAlignment="1">
      <alignment vertical="center" wrapText="1"/>
    </xf>
    <xf numFmtId="0" fontId="35" fillId="25" borderId="39" xfId="44" applyFont="1" applyFill="1" applyBorder="1" applyAlignment="1">
      <alignment vertical="center" wrapText="1"/>
    </xf>
    <xf numFmtId="0" fontId="35" fillId="25" borderId="40" xfId="44" applyFont="1" applyFill="1" applyBorder="1" applyAlignment="1">
      <alignment vertical="center" wrapText="1"/>
    </xf>
    <xf numFmtId="0" fontId="34" fillId="0" borderId="46" xfId="44" applyFont="1" applyBorder="1" applyAlignment="1">
      <alignment horizontal="center" vertical="center"/>
    </xf>
    <xf numFmtId="0" fontId="34" fillId="0" borderId="22" xfId="0" applyFont="1" applyBorder="1">
      <alignment vertical="center"/>
    </xf>
    <xf numFmtId="0" fontId="10" fillId="28" borderId="75" xfId="42" applyFont="1" applyFill="1" applyBorder="1" applyAlignment="1">
      <alignment vertical="center" wrapText="1"/>
    </xf>
    <xf numFmtId="0" fontId="10" fillId="28" borderId="76" xfId="42" applyFont="1" applyFill="1" applyBorder="1" applyAlignment="1">
      <alignment vertical="center" wrapText="1"/>
    </xf>
    <xf numFmtId="180" fontId="30" fillId="28" borderId="75" xfId="44" applyNumberFormat="1" applyFont="1" applyFill="1" applyBorder="1" applyAlignment="1">
      <alignment vertical="center"/>
    </xf>
    <xf numFmtId="180" fontId="30" fillId="28" borderId="76" xfId="44" applyNumberFormat="1" applyFont="1" applyFill="1" applyBorder="1" applyAlignment="1">
      <alignment vertical="center"/>
    </xf>
    <xf numFmtId="180" fontId="30" fillId="28" borderId="44" xfId="44" applyNumberFormat="1" applyFont="1" applyFill="1" applyBorder="1" applyAlignment="1">
      <alignment vertical="center"/>
    </xf>
    <xf numFmtId="0" fontId="30" fillId="28" borderId="75" xfId="42" applyFont="1" applyFill="1" applyBorder="1" applyAlignment="1">
      <alignment vertical="center" wrapText="1"/>
    </xf>
    <xf numFmtId="0" fontId="30" fillId="28" borderId="76" xfId="42" applyFont="1" applyFill="1" applyBorder="1" applyAlignment="1">
      <alignment vertical="center" wrapText="1"/>
    </xf>
    <xf numFmtId="0" fontId="32" fillId="28" borderId="14" xfId="44" applyFont="1" applyFill="1" applyBorder="1" applyAlignment="1">
      <alignment horizontal="center" vertical="center"/>
    </xf>
    <xf numFmtId="0" fontId="32" fillId="28" borderId="38" xfId="44" applyFont="1" applyFill="1" applyBorder="1" applyAlignment="1">
      <alignment horizontal="center" vertical="center"/>
    </xf>
    <xf numFmtId="0" fontId="34" fillId="28" borderId="10" xfId="44" applyFont="1" applyFill="1" applyBorder="1" applyAlignment="1">
      <alignment horizontal="center" vertical="center" shrinkToFit="1"/>
    </xf>
    <xf numFmtId="0" fontId="34" fillId="28" borderId="51" xfId="44" applyFont="1" applyFill="1" applyBorder="1" applyAlignment="1">
      <alignment horizontal="center" vertical="center"/>
    </xf>
    <xf numFmtId="0" fontId="34" fillId="28" borderId="49" xfId="44" applyFont="1" applyFill="1" applyBorder="1" applyAlignment="1">
      <alignment horizontal="center" vertical="center"/>
    </xf>
    <xf numFmtId="0" fontId="34" fillId="28" borderId="52" xfId="44" applyFont="1" applyFill="1" applyBorder="1" applyAlignment="1">
      <alignment horizontal="center" vertical="center"/>
    </xf>
    <xf numFmtId="0" fontId="34" fillId="28" borderId="64" xfId="44" applyFont="1" applyFill="1" applyBorder="1" applyAlignment="1">
      <alignment horizontal="center" vertical="center"/>
    </xf>
    <xf numFmtId="0" fontId="34" fillId="28" borderId="65" xfId="44" applyFont="1" applyFill="1" applyBorder="1" applyAlignment="1">
      <alignment horizontal="center" vertical="center"/>
    </xf>
    <xf numFmtId="0" fontId="34" fillId="28" borderId="66" xfId="44" applyFont="1" applyFill="1" applyBorder="1" applyAlignment="1">
      <alignment horizontal="center" vertical="center"/>
    </xf>
    <xf numFmtId="0" fontId="36" fillId="28" borderId="14" xfId="0" applyFont="1" applyFill="1" applyBorder="1">
      <alignment vertical="center"/>
    </xf>
    <xf numFmtId="0" fontId="36" fillId="28" borderId="38" xfId="0" applyFont="1" applyFill="1" applyBorder="1">
      <alignment vertical="center"/>
    </xf>
    <xf numFmtId="0" fontId="36" fillId="28" borderId="36" xfId="0" applyFont="1" applyFill="1" applyBorder="1" applyAlignment="1">
      <alignment horizontal="left" vertical="top" wrapText="1"/>
    </xf>
    <xf numFmtId="0" fontId="36" fillId="28" borderId="14" xfId="0" applyFont="1" applyFill="1" applyBorder="1" applyAlignment="1">
      <alignment horizontal="left" vertical="top" wrapText="1"/>
    </xf>
    <xf numFmtId="0" fontId="36" fillId="28" borderId="38" xfId="0" applyFont="1" applyFill="1" applyBorder="1" applyAlignment="1">
      <alignment horizontal="left" vertical="top" wrapText="1"/>
    </xf>
    <xf numFmtId="0" fontId="30" fillId="0" borderId="19" xfId="44" applyFont="1" applyBorder="1" applyAlignment="1">
      <alignment vertical="center" wrapText="1" shrinkToFit="1"/>
    </xf>
    <xf numFmtId="0" fontId="30" fillId="0" borderId="16" xfId="44" applyFont="1" applyBorder="1" applyAlignment="1">
      <alignment vertical="center" wrapText="1" shrinkToFit="1"/>
    </xf>
    <xf numFmtId="0" fontId="30" fillId="0" borderId="17" xfId="44" applyFont="1" applyBorder="1" applyAlignment="1">
      <alignment vertical="center" wrapText="1" shrinkToFit="1"/>
    </xf>
    <xf numFmtId="0" fontId="30" fillId="0" borderId="36" xfId="44" applyFont="1" applyBorder="1" applyAlignment="1">
      <alignment vertical="center"/>
    </xf>
    <xf numFmtId="0" fontId="30" fillId="0" borderId="57" xfId="44" applyFont="1" applyBorder="1" applyAlignment="1">
      <alignment vertical="center"/>
    </xf>
    <xf numFmtId="0" fontId="30" fillId="0" borderId="14" xfId="44" applyFont="1" applyBorder="1" applyAlignment="1">
      <alignment vertical="center"/>
    </xf>
    <xf numFmtId="0" fontId="30" fillId="0" borderId="37" xfId="44" applyFont="1" applyBorder="1" applyAlignment="1">
      <alignment vertical="center"/>
    </xf>
    <xf numFmtId="0" fontId="30" fillId="0" borderId="38" xfId="44" applyFont="1" applyBorder="1" applyAlignment="1">
      <alignment vertical="center"/>
    </xf>
    <xf numFmtId="0" fontId="30" fillId="0" borderId="58" xfId="44" applyFont="1" applyBorder="1" applyAlignment="1">
      <alignment vertical="center"/>
    </xf>
    <xf numFmtId="0" fontId="32" fillId="30" borderId="68" xfId="43" applyFont="1" applyFill="1" applyBorder="1" applyAlignment="1">
      <alignment horizontal="center" vertical="center"/>
    </xf>
    <xf numFmtId="0" fontId="33" fillId="30" borderId="69" xfId="0" applyFont="1" applyFill="1" applyBorder="1">
      <alignment vertical="center"/>
    </xf>
    <xf numFmtId="0" fontId="30" fillId="0" borderId="14" xfId="44" applyFont="1" applyBorder="1" applyAlignment="1">
      <alignment horizontal="center" vertical="center" wrapText="1"/>
    </xf>
    <xf numFmtId="0" fontId="10" fillId="0" borderId="37" xfId="44" applyFont="1" applyBorder="1" applyAlignment="1">
      <alignment vertical="center" wrapText="1"/>
    </xf>
    <xf numFmtId="0" fontId="35" fillId="0" borderId="16" xfId="44" applyFont="1" applyBorder="1" applyAlignment="1">
      <alignment vertical="center" wrapText="1"/>
    </xf>
    <xf numFmtId="0" fontId="10" fillId="0" borderId="57" xfId="44" applyFont="1" applyBorder="1" applyAlignment="1">
      <alignment vertical="center" wrapText="1"/>
    </xf>
    <xf numFmtId="0" fontId="10" fillId="0" borderId="58" xfId="44" applyFont="1" applyBorder="1" applyAlignment="1">
      <alignment vertical="center" wrapText="1"/>
    </xf>
    <xf numFmtId="0" fontId="49" fillId="0" borderId="42" xfId="46" applyFont="1" applyBorder="1" applyAlignment="1">
      <alignment horizontal="center" vertical="center"/>
    </xf>
    <xf numFmtId="0" fontId="49" fillId="0" borderId="37" xfId="46" applyFont="1" applyBorder="1" applyAlignment="1">
      <alignment horizontal="center" vertical="center"/>
    </xf>
    <xf numFmtId="0" fontId="48" fillId="0" borderId="0" xfId="46" applyFont="1" applyAlignment="1">
      <alignment horizontal="center" vertical="center" shrinkToFit="1"/>
    </xf>
    <xf numFmtId="0" fontId="52" fillId="0" borderId="91" xfId="46" applyFont="1" applyBorder="1">
      <alignment vertical="center"/>
    </xf>
    <xf numFmtId="0" fontId="52" fillId="0" borderId="92" xfId="46" applyFont="1" applyBorder="1">
      <alignment vertical="center"/>
    </xf>
    <xf numFmtId="0" fontId="52" fillId="0" borderId="14" xfId="46" applyFont="1"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0" fontId="0" fillId="0" borderId="38" xfId="0" applyBorder="1" applyAlignment="1">
      <alignment vertical="center" wrapText="1"/>
    </xf>
    <xf numFmtId="0" fontId="0" fillId="0" borderId="13" xfId="0" applyBorder="1" applyAlignment="1">
      <alignment vertical="center" wrapText="1"/>
    </xf>
    <xf numFmtId="0" fontId="0" fillId="0" borderId="62" xfId="0" applyBorder="1" applyAlignment="1">
      <alignment vertical="center" wrapText="1"/>
    </xf>
    <xf numFmtId="0" fontId="52" fillId="0" borderId="36" xfId="46" applyFont="1" applyBorder="1">
      <alignment vertical="center"/>
    </xf>
    <xf numFmtId="0" fontId="52" fillId="0" borderId="12" xfId="46" applyFont="1" applyBorder="1">
      <alignment vertical="center"/>
    </xf>
    <xf numFmtId="0" fontId="50" fillId="0" borderId="0" xfId="46" applyFont="1" applyAlignment="1">
      <alignment horizontal="left" vertical="top" wrapText="1"/>
    </xf>
    <xf numFmtId="0" fontId="51" fillId="0" borderId="0" xfId="46" applyFont="1" applyAlignment="1">
      <alignment horizontal="left" vertical="center"/>
    </xf>
    <xf numFmtId="0" fontId="0" fillId="0" borderId="0" xfId="0" applyAlignment="1">
      <alignment horizontal="left" vertical="center"/>
    </xf>
    <xf numFmtId="0" fontId="51" fillId="0" borderId="0" xfId="46" applyFont="1" applyAlignment="1">
      <alignment vertical="center" shrinkToFit="1"/>
    </xf>
    <xf numFmtId="0" fontId="0" fillId="0" borderId="0" xfId="0" applyAlignment="1">
      <alignment vertical="center" shrinkToFit="1"/>
    </xf>
    <xf numFmtId="0" fontId="52" fillId="0" borderId="0" xfId="46" applyFont="1" applyAlignment="1">
      <alignment vertical="center" wrapText="1"/>
    </xf>
    <xf numFmtId="0" fontId="52" fillId="0" borderId="34" xfId="46" applyFont="1" applyBorder="1" applyAlignment="1">
      <alignment vertical="center" wrapText="1"/>
    </xf>
    <xf numFmtId="0" fontId="52" fillId="0" borderId="88" xfId="46" applyFont="1" applyBorder="1" applyAlignment="1">
      <alignment vertical="center" wrapText="1"/>
    </xf>
    <xf numFmtId="0" fontId="52" fillId="0" borderId="67" xfId="46" applyFont="1" applyBorder="1" applyAlignment="1">
      <alignment vertical="center" wrapText="1"/>
    </xf>
    <xf numFmtId="0" fontId="52" fillId="0" borderId="89" xfId="46" applyFont="1" applyBorder="1" applyAlignment="1">
      <alignment vertical="center" wrapText="1"/>
    </xf>
    <xf numFmtId="0" fontId="50" fillId="0" borderId="0" xfId="46" applyFont="1" applyAlignment="1">
      <alignment vertical="top" wrapText="1"/>
    </xf>
    <xf numFmtId="0" fontId="10" fillId="0" borderId="37" xfId="44" applyFont="1" applyBorder="1" applyAlignment="1">
      <alignment vertical="center"/>
    </xf>
    <xf numFmtId="0" fontId="10" fillId="0" borderId="19" xfId="44" applyFont="1" applyBorder="1" applyAlignment="1">
      <alignment vertical="center"/>
    </xf>
    <xf numFmtId="0" fontId="10" fillId="0" borderId="16" xfId="44" applyFont="1" applyBorder="1" applyAlignment="1">
      <alignment vertical="center"/>
    </xf>
    <xf numFmtId="0" fontId="10" fillId="0" borderId="17" xfId="44" applyFont="1" applyBorder="1" applyAlignment="1">
      <alignment vertical="center"/>
    </xf>
    <xf numFmtId="0" fontId="10" fillId="0" borderId="16" xfId="44" applyFont="1" applyBorder="1" applyAlignment="1">
      <alignment vertical="center" wrapText="1"/>
    </xf>
    <xf numFmtId="0" fontId="38" fillId="0" borderId="32" xfId="44" applyFont="1" applyBorder="1" applyAlignment="1">
      <alignment horizontal="center" vertical="center"/>
    </xf>
    <xf numFmtId="0" fontId="10" fillId="0" borderId="16" xfId="0" applyFont="1" applyBorder="1" applyAlignment="1">
      <alignment vertical="center" wrapText="1"/>
    </xf>
    <xf numFmtId="0" fontId="10" fillId="0" borderId="17" xfId="0" applyFont="1" applyBorder="1" applyAlignment="1">
      <alignment vertical="center" wrapText="1"/>
    </xf>
    <xf numFmtId="0" fontId="30" fillId="0" borderId="75" xfId="44" applyFont="1" applyBorder="1" applyAlignment="1">
      <alignment vertical="center"/>
    </xf>
    <xf numFmtId="0" fontId="30" fillId="0" borderId="76" xfId="44" applyFont="1" applyBorder="1" applyAlignment="1">
      <alignment vertical="center"/>
    </xf>
    <xf numFmtId="0" fontId="30" fillId="0" borderId="0" xfId="44" applyFont="1" applyAlignment="1">
      <alignment vertical="center" shrinkToFit="1"/>
    </xf>
    <xf numFmtId="0" fontId="10" fillId="0" borderId="12" xfId="44" applyFont="1" applyBorder="1" applyAlignment="1">
      <alignment vertical="center" wrapText="1"/>
    </xf>
    <xf numFmtId="0" fontId="30" fillId="0" borderId="0" xfId="0" applyFont="1" applyAlignment="1">
      <alignment vertical="center" wrapText="1"/>
    </xf>
    <xf numFmtId="0" fontId="10" fillId="0" borderId="0" xfId="44" applyFont="1" applyAlignment="1">
      <alignment vertical="center" wrapText="1"/>
    </xf>
    <xf numFmtId="0" fontId="38" fillId="0" borderId="0" xfId="44" applyFont="1" applyAlignment="1">
      <alignment horizontal="center" vertical="center"/>
    </xf>
    <xf numFmtId="0" fontId="30" fillId="0" borderId="37" xfId="44"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6" xr:uid="{F2274897-F31E-4C5F-9C3A-019B8C057037}"/>
    <cellStyle name="標準_共同審査会公告前様式2-2" xfId="43" xr:uid="{00000000-0005-0000-0000-00002B000000}"/>
    <cellStyle name="標準_特別簡易型例" xfId="44" xr:uid="{00000000-0005-0000-0000-00002C000000}"/>
    <cellStyle name="良い" xfId="45" builtinId="26"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12</xdr:col>
      <xdr:colOff>50800</xdr:colOff>
      <xdr:row>82</xdr:row>
      <xdr:rowOff>88900</xdr:rowOff>
    </xdr:from>
    <xdr:to>
      <xdr:col>12</xdr:col>
      <xdr:colOff>8330800</xdr:colOff>
      <xdr:row>84</xdr:row>
      <xdr:rowOff>135700</xdr:rowOff>
    </xdr:to>
    <xdr:sp macro="" textlink="">
      <xdr:nvSpPr>
        <xdr:cNvPr id="2" name="テキスト ボックス 1">
          <a:extLst>
            <a:ext uri="{FF2B5EF4-FFF2-40B4-BE49-F238E27FC236}">
              <a16:creationId xmlns:a16="http://schemas.microsoft.com/office/drawing/2014/main" id="{DFC6CDB8-D638-AC7D-8380-D32504FE4486}"/>
            </a:ext>
          </a:extLst>
        </xdr:cNvPr>
        <xdr:cNvSpPr txBox="1"/>
      </xdr:nvSpPr>
      <xdr:spPr>
        <a:xfrm>
          <a:off x="22618700" y="21424900"/>
          <a:ext cx="8280000" cy="50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r>
            <a:rPr kumimoji="1" lang="ja-JP" altLang="en-US" sz="1200" kern="1200">
              <a:latin typeface="ＭＳ 明朝" panose="02020609040205080304" pitchFamily="17" charset="-128"/>
              <a:ea typeface="ＭＳ 明朝" panose="02020609040205080304" pitchFamily="17" charset="-128"/>
            </a:rPr>
            <a:t>地域の防災活動に対する協力体制や雇用している消防団員の活動環境を整備している企業を評価するため、「消防団協力事業所表示制度」の認定の有無も考慮して設定することが望ましい。</a:t>
          </a:r>
        </a:p>
      </xdr:txBody>
    </xdr:sp>
    <xdr:clientData/>
  </xdr:twoCellAnchor>
  <xdr:twoCellAnchor editAs="oneCell">
    <xdr:from>
      <xdr:col>12</xdr:col>
      <xdr:colOff>76200</xdr:colOff>
      <xdr:row>76</xdr:row>
      <xdr:rowOff>292100</xdr:rowOff>
    </xdr:from>
    <xdr:to>
      <xdr:col>12</xdr:col>
      <xdr:colOff>8356200</xdr:colOff>
      <xdr:row>78</xdr:row>
      <xdr:rowOff>34100</xdr:rowOff>
    </xdr:to>
    <xdr:sp macro="" textlink="">
      <xdr:nvSpPr>
        <xdr:cNvPr id="3" name="テキスト ボックス 2">
          <a:extLst>
            <a:ext uri="{FF2B5EF4-FFF2-40B4-BE49-F238E27FC236}">
              <a16:creationId xmlns:a16="http://schemas.microsoft.com/office/drawing/2014/main" id="{91DCBC51-E9C5-4CDE-A570-80B725C5A11E}"/>
            </a:ext>
          </a:extLst>
        </xdr:cNvPr>
        <xdr:cNvSpPr txBox="1"/>
      </xdr:nvSpPr>
      <xdr:spPr>
        <a:xfrm>
          <a:off x="22644100" y="19951700"/>
          <a:ext cx="8280000" cy="50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r>
            <a:rPr kumimoji="1" lang="ja-JP" altLang="en-US" sz="1200" kern="1200">
              <a:latin typeface="ＭＳ 明朝" panose="02020609040205080304" pitchFamily="17" charset="-128"/>
              <a:ea typeface="ＭＳ 明朝" panose="02020609040205080304" pitchFamily="17" charset="-128"/>
            </a:rPr>
            <a:t>協定に参加あり　のみの設定とした場合の理由例</a:t>
          </a:r>
          <a:endParaRPr kumimoji="1" lang="en-US" altLang="ja-JP" sz="1200" kern="1200">
            <a:latin typeface="ＭＳ 明朝" panose="02020609040205080304" pitchFamily="17" charset="-128"/>
            <a:ea typeface="ＭＳ 明朝" panose="02020609040205080304" pitchFamily="17" charset="-128"/>
          </a:endParaRPr>
        </a:p>
        <a:p>
          <a:r>
            <a:rPr kumimoji="1" lang="ja-JP" altLang="en-US" sz="1200" kern="1200">
              <a:latin typeface="ＭＳ 明朝" panose="02020609040205080304" pitchFamily="17" charset="-128"/>
              <a:ea typeface="ＭＳ 明朝" panose="02020609040205080304" pitchFamily="17" charset="-128"/>
            </a:rPr>
            <a:t>「同等の活動実績の評価範囲の設定が困難であり、災害協定への参加の有無で評価する。」</a:t>
          </a:r>
        </a:p>
      </xdr:txBody>
    </xdr:sp>
    <xdr:clientData/>
  </xdr:twoCellAnchor>
  <xdr:twoCellAnchor editAs="oneCell">
    <xdr:from>
      <xdr:col>12</xdr:col>
      <xdr:colOff>63500</xdr:colOff>
      <xdr:row>55</xdr:row>
      <xdr:rowOff>38100</xdr:rowOff>
    </xdr:from>
    <xdr:to>
      <xdr:col>12</xdr:col>
      <xdr:colOff>8343500</xdr:colOff>
      <xdr:row>59</xdr:row>
      <xdr:rowOff>215900</xdr:rowOff>
    </xdr:to>
    <xdr:sp macro="" textlink="">
      <xdr:nvSpPr>
        <xdr:cNvPr id="4" name="テキスト ボックス 3">
          <a:extLst>
            <a:ext uri="{FF2B5EF4-FFF2-40B4-BE49-F238E27FC236}">
              <a16:creationId xmlns:a16="http://schemas.microsoft.com/office/drawing/2014/main" id="{15431115-C155-4B9E-B218-8D99963195F3}"/>
            </a:ext>
          </a:extLst>
        </xdr:cNvPr>
        <xdr:cNvSpPr txBox="1"/>
      </xdr:nvSpPr>
      <xdr:spPr>
        <a:xfrm>
          <a:off x="22631400" y="14668500"/>
          <a:ext cx="8280000" cy="1092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0" bIns="0" rtlCol="0" anchor="ctr" anchorCtr="0"/>
        <a:lstStyle/>
        <a:p>
          <a:r>
            <a:rPr kumimoji="1" lang="ja-JP" altLang="en-US" sz="1000" kern="1200">
              <a:latin typeface="ＭＳ 明朝" panose="02020609040205080304" pitchFamily="17" charset="-128"/>
              <a:ea typeface="ＭＳ 明朝" panose="02020609040205080304" pitchFamily="17" charset="-128"/>
            </a:rPr>
            <a:t>入札参加資格にて主任（監理）技術者となり得る条件を付したほかに、下記のような当該工事に特化した資格も検討して下さい。</a:t>
          </a:r>
          <a:endParaRPr kumimoji="1" lang="en-US" altLang="ja-JP" sz="1000" kern="1200">
            <a:latin typeface="ＭＳ 明朝" panose="02020609040205080304" pitchFamily="17" charset="-128"/>
            <a:ea typeface="ＭＳ 明朝" panose="02020609040205080304" pitchFamily="17" charset="-128"/>
          </a:endParaRPr>
        </a:p>
        <a:p>
          <a:r>
            <a:rPr kumimoji="1" lang="ja-JP" altLang="en-US" sz="1000" kern="1200">
              <a:latin typeface="ＭＳ 明朝" panose="02020609040205080304" pitchFamily="17" charset="-128"/>
              <a:ea typeface="ＭＳ 明朝" panose="02020609040205080304" pitchFamily="17" charset="-128"/>
            </a:rPr>
            <a:t>　・ほ装工事における</a:t>
          </a:r>
          <a:r>
            <a:rPr kumimoji="1" lang="en-US" altLang="ja-JP" sz="1000" kern="1200">
              <a:latin typeface="ＭＳ 明朝" panose="02020609040205080304" pitchFamily="17" charset="-128"/>
              <a:ea typeface="ＭＳ 明朝" panose="02020609040205080304" pitchFamily="17" charset="-128"/>
            </a:rPr>
            <a:t>1</a:t>
          </a:r>
          <a:r>
            <a:rPr kumimoji="1" lang="ja-JP" altLang="en-US" sz="1000" kern="1200">
              <a:latin typeface="ＭＳ 明朝" panose="02020609040205080304" pitchFamily="17" charset="-128"/>
              <a:ea typeface="ＭＳ 明朝" panose="02020609040205080304" pitchFamily="17" charset="-128"/>
            </a:rPr>
            <a:t>級</a:t>
          </a:r>
          <a:r>
            <a:rPr kumimoji="1" lang="en-US" altLang="ja-JP" sz="1000" kern="1200">
              <a:latin typeface="ＭＳ 明朝" panose="02020609040205080304" pitchFamily="17" charset="-128"/>
              <a:ea typeface="ＭＳ 明朝" panose="02020609040205080304" pitchFamily="17" charset="-128"/>
            </a:rPr>
            <a:t>(</a:t>
          </a:r>
          <a:r>
            <a:rPr kumimoji="1" lang="ja-JP" altLang="en-US" sz="1000" kern="1200">
              <a:latin typeface="ＭＳ 明朝" panose="02020609040205080304" pitchFamily="17" charset="-128"/>
              <a:ea typeface="ＭＳ 明朝" panose="02020609040205080304" pitchFamily="17" charset="-128"/>
            </a:rPr>
            <a:t>あるいは</a:t>
          </a:r>
          <a:r>
            <a:rPr kumimoji="1" lang="en-US" altLang="ja-JP" sz="1000" kern="1200">
              <a:latin typeface="ＭＳ 明朝" panose="02020609040205080304" pitchFamily="17" charset="-128"/>
              <a:ea typeface="ＭＳ 明朝" panose="02020609040205080304" pitchFamily="17" charset="-128"/>
            </a:rPr>
            <a:t>2</a:t>
          </a:r>
          <a:r>
            <a:rPr kumimoji="1" lang="ja-JP" altLang="en-US" sz="1000" kern="1200">
              <a:latin typeface="ＭＳ 明朝" panose="02020609040205080304" pitchFamily="17" charset="-128"/>
              <a:ea typeface="ＭＳ 明朝" panose="02020609040205080304" pitchFamily="17" charset="-128"/>
            </a:rPr>
            <a:t>級</a:t>
          </a:r>
          <a:r>
            <a:rPr kumimoji="1" lang="en-US" altLang="ja-JP" sz="1000" kern="1200">
              <a:latin typeface="ＭＳ 明朝" panose="02020609040205080304" pitchFamily="17" charset="-128"/>
              <a:ea typeface="ＭＳ 明朝" panose="02020609040205080304" pitchFamily="17" charset="-128"/>
            </a:rPr>
            <a:t>)</a:t>
          </a:r>
          <a:r>
            <a:rPr kumimoji="1" lang="ja-JP" altLang="en-US" sz="1000" kern="1200">
              <a:latin typeface="ＭＳ 明朝" panose="02020609040205080304" pitchFamily="17" charset="-128"/>
              <a:ea typeface="ＭＳ 明朝" panose="02020609040205080304" pitchFamily="17" charset="-128"/>
            </a:rPr>
            <a:t>舗装施工管理技術者</a:t>
          </a:r>
          <a:endParaRPr kumimoji="1" lang="en-US" altLang="ja-JP" sz="1000" kern="1200">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・新設・補修等</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で維持管理を重視する工事での</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ＭＥ</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（メンテナンスエキスパート）</a:t>
          </a:r>
          <a:endParaRPr lang="ja-JP" altLang="ja-JP" sz="1000">
            <a:effectLst/>
            <a:latin typeface="ＭＳ 明朝" panose="02020609040205080304" pitchFamily="17" charset="-128"/>
            <a:ea typeface="ＭＳ 明朝" panose="02020609040205080304" pitchFamily="17" charset="-128"/>
          </a:endParaRPr>
        </a:p>
        <a:p>
          <a:r>
            <a:rPr kumimoji="1" lang="ja-JP" altLang="en-US" sz="1000" kern="1200">
              <a:latin typeface="ＭＳ 明朝" panose="02020609040205080304" pitchFamily="17" charset="-128"/>
              <a:ea typeface="ＭＳ 明朝" panose="02020609040205080304" pitchFamily="17" charset="-128"/>
            </a:rPr>
            <a:t>　・</a:t>
          </a:r>
          <a:r>
            <a:rPr kumimoji="1" lang="ja-JP" altLang="en-US" sz="950" kern="1200">
              <a:latin typeface="ＭＳ 明朝" panose="02020609040205080304" pitchFamily="17" charset="-128"/>
              <a:ea typeface="ＭＳ 明朝" panose="02020609040205080304" pitchFamily="17" charset="-128"/>
            </a:rPr>
            <a:t>コンクリート工事などで施工時に高度な診断が必要となる場合でのコンクリート診断士など、当該工事に応じた国土交通省登録資格</a:t>
          </a:r>
          <a:endParaRPr kumimoji="1" lang="en-US" altLang="ja-JP" sz="950" kern="1200">
            <a:latin typeface="ＭＳ 明朝" panose="02020609040205080304" pitchFamily="17" charset="-128"/>
            <a:ea typeface="ＭＳ 明朝" panose="02020609040205080304" pitchFamily="17" charset="-128"/>
          </a:endParaRPr>
        </a:p>
        <a:p>
          <a:r>
            <a:rPr kumimoji="1" lang="ja-JP" altLang="en-US" sz="1000" kern="1200">
              <a:latin typeface="ＭＳ 明朝" panose="02020609040205080304" pitchFamily="17" charset="-128"/>
              <a:ea typeface="ＭＳ 明朝" panose="02020609040205080304" pitchFamily="17" charset="-128"/>
            </a:rPr>
            <a:t>　・河川内や水辺等環境に配慮が必要な個所での工事における自然工法管理士</a:t>
          </a:r>
          <a:endParaRPr kumimoji="1" lang="en-US" altLang="ja-JP" sz="1000" kern="12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114300</xdr:colOff>
      <xdr:row>82</xdr:row>
      <xdr:rowOff>215900</xdr:rowOff>
    </xdr:from>
    <xdr:to>
      <xdr:col>14</xdr:col>
      <xdr:colOff>7188200</xdr:colOff>
      <xdr:row>84</xdr:row>
      <xdr:rowOff>203200</xdr:rowOff>
    </xdr:to>
    <xdr:sp macro="" textlink="">
      <xdr:nvSpPr>
        <xdr:cNvPr id="2" name="テキスト ボックス 1">
          <a:extLst>
            <a:ext uri="{FF2B5EF4-FFF2-40B4-BE49-F238E27FC236}">
              <a16:creationId xmlns:a16="http://schemas.microsoft.com/office/drawing/2014/main" id="{CB795571-31B9-4EF6-A59C-70FA0CE7DC84}"/>
            </a:ext>
          </a:extLst>
        </xdr:cNvPr>
        <xdr:cNvSpPr txBox="1"/>
      </xdr:nvSpPr>
      <xdr:spPr>
        <a:xfrm>
          <a:off x="30099000" y="21551900"/>
          <a:ext cx="70739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r>
            <a:rPr kumimoji="1" lang="ja-JP" altLang="en-US" sz="1200" kern="1200">
              <a:latin typeface="ＭＳ 明朝" panose="02020609040205080304" pitchFamily="17" charset="-128"/>
              <a:ea typeface="ＭＳ 明朝" panose="02020609040205080304" pitchFamily="17" charset="-128"/>
            </a:rPr>
            <a:t>地域の防災活動に対する協力体制や雇用している消防団員の活動環境を整備している企業を評価するため、「消防団協力事業所表示制度」の認定の有無も考慮して設定することが望ましい。</a:t>
          </a:r>
        </a:p>
      </xdr:txBody>
    </xdr:sp>
    <xdr:clientData/>
  </xdr:twoCellAnchor>
  <xdr:twoCellAnchor editAs="oneCell">
    <xdr:from>
      <xdr:col>14</xdr:col>
      <xdr:colOff>101600</xdr:colOff>
      <xdr:row>77</xdr:row>
      <xdr:rowOff>0</xdr:rowOff>
    </xdr:from>
    <xdr:to>
      <xdr:col>14</xdr:col>
      <xdr:colOff>7239000</xdr:colOff>
      <xdr:row>78</xdr:row>
      <xdr:rowOff>123000</xdr:rowOff>
    </xdr:to>
    <xdr:sp macro="" textlink="">
      <xdr:nvSpPr>
        <xdr:cNvPr id="3" name="テキスト ボックス 2">
          <a:extLst>
            <a:ext uri="{FF2B5EF4-FFF2-40B4-BE49-F238E27FC236}">
              <a16:creationId xmlns:a16="http://schemas.microsoft.com/office/drawing/2014/main" id="{21F50DF4-6CFB-4FED-9BA2-86BF808D918A}"/>
            </a:ext>
          </a:extLst>
        </xdr:cNvPr>
        <xdr:cNvSpPr txBox="1"/>
      </xdr:nvSpPr>
      <xdr:spPr>
        <a:xfrm>
          <a:off x="30086300" y="20040600"/>
          <a:ext cx="7137400" cy="50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r>
            <a:rPr kumimoji="1" lang="ja-JP" altLang="en-US" sz="1200" kern="1200">
              <a:latin typeface="ＭＳ 明朝" panose="02020609040205080304" pitchFamily="17" charset="-128"/>
              <a:ea typeface="ＭＳ 明朝" panose="02020609040205080304" pitchFamily="17" charset="-128"/>
            </a:rPr>
            <a:t>協定に参加あり　のみの設定とした場合の理由例</a:t>
          </a:r>
          <a:endParaRPr kumimoji="1" lang="en-US" altLang="ja-JP" sz="1200" kern="1200">
            <a:latin typeface="ＭＳ 明朝" panose="02020609040205080304" pitchFamily="17" charset="-128"/>
            <a:ea typeface="ＭＳ 明朝" panose="02020609040205080304" pitchFamily="17" charset="-128"/>
          </a:endParaRPr>
        </a:p>
        <a:p>
          <a:r>
            <a:rPr kumimoji="1" lang="ja-JP" altLang="en-US" sz="1200" kern="1200">
              <a:latin typeface="ＭＳ 明朝" panose="02020609040205080304" pitchFamily="17" charset="-128"/>
              <a:ea typeface="ＭＳ 明朝" panose="02020609040205080304" pitchFamily="17" charset="-128"/>
            </a:rPr>
            <a:t>「同等の活動実績の評価範囲の設定が困難であり、災害協定への参加の有無で評価する。」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76200</xdr:colOff>
      <xdr:row>76</xdr:row>
      <xdr:rowOff>292100</xdr:rowOff>
    </xdr:from>
    <xdr:to>
      <xdr:col>12</xdr:col>
      <xdr:colOff>8356200</xdr:colOff>
      <xdr:row>78</xdr:row>
      <xdr:rowOff>34100</xdr:rowOff>
    </xdr:to>
    <xdr:sp macro="" textlink="">
      <xdr:nvSpPr>
        <xdr:cNvPr id="2" name="テキスト ボックス 1">
          <a:extLst>
            <a:ext uri="{FF2B5EF4-FFF2-40B4-BE49-F238E27FC236}">
              <a16:creationId xmlns:a16="http://schemas.microsoft.com/office/drawing/2014/main" id="{3CC7F71B-0CBF-4443-9761-61AB2E617E53}"/>
            </a:ext>
          </a:extLst>
        </xdr:cNvPr>
        <xdr:cNvSpPr txBox="1"/>
      </xdr:nvSpPr>
      <xdr:spPr>
        <a:xfrm>
          <a:off x="22602825" y="19827875"/>
          <a:ext cx="8280000" cy="50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r>
            <a:rPr kumimoji="1" lang="ja-JP" altLang="en-US" sz="1200" kern="1200">
              <a:latin typeface="ＭＳ 明朝" panose="02020609040205080304" pitchFamily="17" charset="-128"/>
              <a:ea typeface="ＭＳ 明朝" panose="02020609040205080304" pitchFamily="17" charset="-128"/>
            </a:rPr>
            <a:t>協定に参加あり　のみの設定とした場合の理由例</a:t>
          </a:r>
          <a:endParaRPr kumimoji="1" lang="en-US" altLang="ja-JP" sz="1200" kern="1200">
            <a:latin typeface="ＭＳ 明朝" panose="02020609040205080304" pitchFamily="17" charset="-128"/>
            <a:ea typeface="ＭＳ 明朝" panose="02020609040205080304" pitchFamily="17" charset="-128"/>
          </a:endParaRPr>
        </a:p>
        <a:p>
          <a:r>
            <a:rPr kumimoji="1" lang="ja-JP" altLang="en-US" sz="1200" kern="1200">
              <a:latin typeface="ＭＳ 明朝" panose="02020609040205080304" pitchFamily="17" charset="-128"/>
              <a:ea typeface="ＭＳ 明朝" panose="02020609040205080304" pitchFamily="17" charset="-128"/>
            </a:rPr>
            <a:t>「同等の活動実績の評価範囲の設定が困難であり、災害協定への参加の有無で評価する。」</a:t>
          </a:r>
        </a:p>
      </xdr:txBody>
    </xdr:sp>
    <xdr:clientData/>
  </xdr:twoCellAnchor>
  <xdr:twoCellAnchor editAs="oneCell">
    <xdr:from>
      <xdr:col>12</xdr:col>
      <xdr:colOff>50800</xdr:colOff>
      <xdr:row>82</xdr:row>
      <xdr:rowOff>88900</xdr:rowOff>
    </xdr:from>
    <xdr:to>
      <xdr:col>12</xdr:col>
      <xdr:colOff>8330800</xdr:colOff>
      <xdr:row>84</xdr:row>
      <xdr:rowOff>135700</xdr:rowOff>
    </xdr:to>
    <xdr:sp macro="" textlink="">
      <xdr:nvSpPr>
        <xdr:cNvPr id="3" name="テキスト ボックス 2">
          <a:extLst>
            <a:ext uri="{FF2B5EF4-FFF2-40B4-BE49-F238E27FC236}">
              <a16:creationId xmlns:a16="http://schemas.microsoft.com/office/drawing/2014/main" id="{3F444C0C-2348-4B13-BF4B-472C66736EE0}"/>
            </a:ext>
          </a:extLst>
        </xdr:cNvPr>
        <xdr:cNvSpPr txBox="1"/>
      </xdr:nvSpPr>
      <xdr:spPr>
        <a:xfrm>
          <a:off x="22577425" y="21301075"/>
          <a:ext cx="8280000" cy="50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r>
            <a:rPr kumimoji="1" lang="ja-JP" altLang="en-US" sz="1200" kern="1200">
              <a:latin typeface="ＭＳ 明朝" panose="02020609040205080304" pitchFamily="17" charset="-128"/>
              <a:ea typeface="ＭＳ 明朝" panose="02020609040205080304" pitchFamily="17" charset="-128"/>
            </a:rPr>
            <a:t>地域の防災活動に対する協力体制や雇用している消防団員の活動環境を整備している企業を評価するため、「消防団協力事業所表示制度」の認定の有無も考慮して設定することが望ましい。</a:t>
          </a:r>
        </a:p>
      </xdr:txBody>
    </xdr:sp>
    <xdr:clientData/>
  </xdr:twoCellAnchor>
  <xdr:twoCellAnchor editAs="oneCell">
    <xdr:from>
      <xdr:col>12</xdr:col>
      <xdr:colOff>63500</xdr:colOff>
      <xdr:row>55</xdr:row>
      <xdr:rowOff>50800</xdr:rowOff>
    </xdr:from>
    <xdr:to>
      <xdr:col>12</xdr:col>
      <xdr:colOff>8343500</xdr:colOff>
      <xdr:row>59</xdr:row>
      <xdr:rowOff>228600</xdr:rowOff>
    </xdr:to>
    <xdr:sp macro="" textlink="">
      <xdr:nvSpPr>
        <xdr:cNvPr id="4" name="テキスト ボックス 3">
          <a:extLst>
            <a:ext uri="{FF2B5EF4-FFF2-40B4-BE49-F238E27FC236}">
              <a16:creationId xmlns:a16="http://schemas.microsoft.com/office/drawing/2014/main" id="{5C48B039-8B05-4E7F-B395-7AE6310CD6FB}"/>
            </a:ext>
          </a:extLst>
        </xdr:cNvPr>
        <xdr:cNvSpPr txBox="1"/>
      </xdr:nvSpPr>
      <xdr:spPr>
        <a:xfrm>
          <a:off x="22631400" y="14681200"/>
          <a:ext cx="8280000" cy="10922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0" bIns="0" rtlCol="0" anchor="ctr" anchorCtr="0"/>
        <a:lstStyle/>
        <a:p>
          <a:r>
            <a:rPr kumimoji="1" lang="ja-JP" altLang="en-US" sz="1000" kern="1200">
              <a:latin typeface="ＭＳ 明朝" panose="02020609040205080304" pitchFamily="17" charset="-128"/>
              <a:ea typeface="ＭＳ 明朝" panose="02020609040205080304" pitchFamily="17" charset="-128"/>
            </a:rPr>
            <a:t>入札参加資格にて主任（監理）技術者となり得る条件を付したほかに、下記のような当該工事に特化した資格も検討して下さい。</a:t>
          </a:r>
          <a:endParaRPr kumimoji="1" lang="en-US" altLang="ja-JP" sz="1000" kern="1200">
            <a:latin typeface="ＭＳ 明朝" panose="02020609040205080304" pitchFamily="17" charset="-128"/>
            <a:ea typeface="ＭＳ 明朝" panose="02020609040205080304" pitchFamily="17" charset="-128"/>
          </a:endParaRPr>
        </a:p>
        <a:p>
          <a:r>
            <a:rPr kumimoji="1" lang="ja-JP" altLang="en-US" sz="1000" kern="1200">
              <a:latin typeface="ＭＳ 明朝" panose="02020609040205080304" pitchFamily="17" charset="-128"/>
              <a:ea typeface="ＭＳ 明朝" panose="02020609040205080304" pitchFamily="17" charset="-128"/>
            </a:rPr>
            <a:t>　・ほ装工事における</a:t>
          </a:r>
          <a:r>
            <a:rPr kumimoji="1" lang="en-US" altLang="ja-JP" sz="1000" kern="1200">
              <a:latin typeface="ＭＳ 明朝" panose="02020609040205080304" pitchFamily="17" charset="-128"/>
              <a:ea typeface="ＭＳ 明朝" panose="02020609040205080304" pitchFamily="17" charset="-128"/>
            </a:rPr>
            <a:t>1</a:t>
          </a:r>
          <a:r>
            <a:rPr kumimoji="1" lang="ja-JP" altLang="en-US" sz="1000" kern="1200">
              <a:latin typeface="ＭＳ 明朝" panose="02020609040205080304" pitchFamily="17" charset="-128"/>
              <a:ea typeface="ＭＳ 明朝" panose="02020609040205080304" pitchFamily="17" charset="-128"/>
            </a:rPr>
            <a:t>級</a:t>
          </a:r>
          <a:r>
            <a:rPr kumimoji="1" lang="en-US" altLang="ja-JP" sz="1000" kern="1200">
              <a:latin typeface="ＭＳ 明朝" panose="02020609040205080304" pitchFamily="17" charset="-128"/>
              <a:ea typeface="ＭＳ 明朝" panose="02020609040205080304" pitchFamily="17" charset="-128"/>
            </a:rPr>
            <a:t>(</a:t>
          </a:r>
          <a:r>
            <a:rPr kumimoji="1" lang="ja-JP" altLang="en-US" sz="1000" kern="1200">
              <a:latin typeface="ＭＳ 明朝" panose="02020609040205080304" pitchFamily="17" charset="-128"/>
              <a:ea typeface="ＭＳ 明朝" panose="02020609040205080304" pitchFamily="17" charset="-128"/>
            </a:rPr>
            <a:t>あるいは</a:t>
          </a:r>
          <a:r>
            <a:rPr kumimoji="1" lang="en-US" altLang="ja-JP" sz="1000" kern="1200">
              <a:latin typeface="ＭＳ 明朝" panose="02020609040205080304" pitchFamily="17" charset="-128"/>
              <a:ea typeface="ＭＳ 明朝" panose="02020609040205080304" pitchFamily="17" charset="-128"/>
            </a:rPr>
            <a:t>2</a:t>
          </a:r>
          <a:r>
            <a:rPr kumimoji="1" lang="ja-JP" altLang="en-US" sz="1000" kern="1200">
              <a:latin typeface="ＭＳ 明朝" panose="02020609040205080304" pitchFamily="17" charset="-128"/>
              <a:ea typeface="ＭＳ 明朝" panose="02020609040205080304" pitchFamily="17" charset="-128"/>
            </a:rPr>
            <a:t>級</a:t>
          </a:r>
          <a:r>
            <a:rPr kumimoji="1" lang="en-US" altLang="ja-JP" sz="1000" kern="1200">
              <a:latin typeface="ＭＳ 明朝" panose="02020609040205080304" pitchFamily="17" charset="-128"/>
              <a:ea typeface="ＭＳ 明朝" panose="02020609040205080304" pitchFamily="17" charset="-128"/>
            </a:rPr>
            <a:t>)</a:t>
          </a:r>
          <a:r>
            <a:rPr kumimoji="1" lang="ja-JP" altLang="en-US" sz="1000" kern="1200">
              <a:latin typeface="ＭＳ 明朝" panose="02020609040205080304" pitchFamily="17" charset="-128"/>
              <a:ea typeface="ＭＳ 明朝" panose="02020609040205080304" pitchFamily="17" charset="-128"/>
            </a:rPr>
            <a:t>舗装施工管理技術者</a:t>
          </a:r>
          <a:endParaRPr kumimoji="1" lang="en-US" altLang="ja-JP" sz="1000" kern="1200">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・新設・補修等</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で維持管理を重視する工事での</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ＭＥ</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（メンテナンスエキスパート）</a:t>
          </a:r>
          <a:endParaRPr lang="ja-JP" altLang="ja-JP" sz="1000">
            <a:effectLst/>
            <a:latin typeface="ＭＳ 明朝" panose="02020609040205080304" pitchFamily="17" charset="-128"/>
            <a:ea typeface="ＭＳ 明朝" panose="02020609040205080304" pitchFamily="17" charset="-128"/>
          </a:endParaRPr>
        </a:p>
        <a:p>
          <a:r>
            <a:rPr kumimoji="1" lang="ja-JP" altLang="en-US" sz="1000" kern="1200">
              <a:latin typeface="ＭＳ 明朝" panose="02020609040205080304" pitchFamily="17" charset="-128"/>
              <a:ea typeface="ＭＳ 明朝" panose="02020609040205080304" pitchFamily="17" charset="-128"/>
            </a:rPr>
            <a:t>　・</a:t>
          </a:r>
          <a:r>
            <a:rPr kumimoji="1" lang="ja-JP" altLang="en-US" sz="950" kern="1200">
              <a:latin typeface="ＭＳ 明朝" panose="02020609040205080304" pitchFamily="17" charset="-128"/>
              <a:ea typeface="ＭＳ 明朝" panose="02020609040205080304" pitchFamily="17" charset="-128"/>
            </a:rPr>
            <a:t>コンクリート工事などで施工時に高度な診断が必要となる場合でのコンクリート診断士など、当該工事に応じた国土交通省登録資格</a:t>
          </a:r>
          <a:endParaRPr kumimoji="1" lang="en-US" altLang="ja-JP" sz="950" kern="1200">
            <a:latin typeface="ＭＳ 明朝" panose="02020609040205080304" pitchFamily="17" charset="-128"/>
            <a:ea typeface="ＭＳ 明朝" panose="02020609040205080304" pitchFamily="17" charset="-128"/>
          </a:endParaRPr>
        </a:p>
        <a:p>
          <a:r>
            <a:rPr kumimoji="1" lang="ja-JP" altLang="en-US" sz="1000" kern="1200">
              <a:latin typeface="ＭＳ 明朝" panose="02020609040205080304" pitchFamily="17" charset="-128"/>
              <a:ea typeface="ＭＳ 明朝" panose="02020609040205080304" pitchFamily="17" charset="-128"/>
            </a:rPr>
            <a:t>　・河川内や水辺等環境に配慮が必要な個所での工事における自然工法管理士</a:t>
          </a:r>
          <a:endParaRPr kumimoji="1" lang="en-US" altLang="ja-JP" sz="1000" kern="1200">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180975</xdr:colOff>
      <xdr:row>28</xdr:row>
      <xdr:rowOff>0</xdr:rowOff>
    </xdr:from>
    <xdr:to>
      <xdr:col>8</xdr:col>
      <xdr:colOff>609600</xdr:colOff>
      <xdr:row>34</xdr:row>
      <xdr:rowOff>238125</xdr:rowOff>
    </xdr:to>
    <xdr:sp macro="" textlink="">
      <xdr:nvSpPr>
        <xdr:cNvPr id="2" name="右中かっこ 1">
          <a:extLst>
            <a:ext uri="{FF2B5EF4-FFF2-40B4-BE49-F238E27FC236}">
              <a16:creationId xmlns:a16="http://schemas.microsoft.com/office/drawing/2014/main" id="{88C2B95A-A1F1-0F1E-FF80-ED762F45FB71}"/>
            </a:ext>
          </a:extLst>
        </xdr:cNvPr>
        <xdr:cNvSpPr/>
      </xdr:nvSpPr>
      <xdr:spPr bwMode="auto">
        <a:xfrm>
          <a:off x="6124575" y="7286625"/>
          <a:ext cx="428625" cy="1781175"/>
        </a:xfrm>
        <a:prstGeom prst="rightBrace">
          <a:avLst/>
        </a:prstGeom>
        <a:noFill/>
        <a:ln w="12700">
          <a:solidFill>
            <a:schemeClr val="tx1"/>
          </a:solidFill>
        </a:ln>
        <a:effectLst/>
      </xdr:spPr>
      <xdr:txBody>
        <a:bodyPr vertOverflow="clip" wrap="square" lIns="18288" tIns="0" rIns="0" bIns="0" rtlCol="0" anchor="ctr" upright="1"/>
        <a:lstStyle/>
        <a:p>
          <a:pPr algn="l"/>
          <a:endParaRPr kumimoji="1" lang="ja-JP" altLang="en-US" sz="1100" kern="1200"/>
        </a:p>
      </xdr:txBody>
    </xdr:sp>
    <xdr:clientData/>
  </xdr:twoCellAnchor>
  <xdr:twoCellAnchor editAs="oneCell">
    <xdr:from>
      <xdr:col>9</xdr:col>
      <xdr:colOff>19049</xdr:colOff>
      <xdr:row>29</xdr:row>
      <xdr:rowOff>123826</xdr:rowOff>
    </xdr:from>
    <xdr:to>
      <xdr:col>17</xdr:col>
      <xdr:colOff>652649</xdr:colOff>
      <xdr:row>33</xdr:row>
      <xdr:rowOff>47626</xdr:rowOff>
    </xdr:to>
    <xdr:sp macro="" textlink="">
      <xdr:nvSpPr>
        <xdr:cNvPr id="3" name="テキスト ボックス 2">
          <a:extLst>
            <a:ext uri="{FF2B5EF4-FFF2-40B4-BE49-F238E27FC236}">
              <a16:creationId xmlns:a16="http://schemas.microsoft.com/office/drawing/2014/main" id="{A13B90ED-D2AD-12BE-61F0-0BB0D72C78ED}"/>
            </a:ext>
          </a:extLst>
        </xdr:cNvPr>
        <xdr:cNvSpPr txBox="1"/>
      </xdr:nvSpPr>
      <xdr:spPr>
        <a:xfrm>
          <a:off x="6648449" y="7715251"/>
          <a:ext cx="6120000" cy="914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72000" rtlCol="0" anchor="t"/>
        <a:lstStyle/>
        <a:p>
          <a:r>
            <a:rPr kumimoji="1" lang="ja-JP" altLang="en-US" sz="1100" kern="1200">
              <a:latin typeface="游ゴシック" panose="020B0400000000000000" pitchFamily="50" charset="-128"/>
              <a:ea typeface="游ゴシック" panose="020B0400000000000000" pitchFamily="50" charset="-128"/>
            </a:rPr>
            <a:t>　左記事項については、各市町村が定める総合評価落札方式の要領等において、技術所見の</a:t>
          </a:r>
          <a:endParaRPr kumimoji="1" lang="en-US" altLang="ja-JP" sz="1100" kern="1200">
            <a:latin typeface="游ゴシック" panose="020B0400000000000000" pitchFamily="50" charset="-128"/>
            <a:ea typeface="游ゴシック" panose="020B0400000000000000" pitchFamily="50" charset="-128"/>
          </a:endParaRPr>
        </a:p>
        <a:p>
          <a:r>
            <a:rPr kumimoji="1" lang="ja-JP" altLang="en-US" sz="1100" kern="1200">
              <a:latin typeface="游ゴシック" panose="020B0400000000000000" pitchFamily="50" charset="-128"/>
              <a:ea typeface="游ゴシック" panose="020B0400000000000000" pitchFamily="50" charset="-128"/>
            </a:rPr>
            <a:t>履行に関する</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取り扱い</a:t>
          </a:r>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により、表現を変更すること。</a:t>
          </a:r>
          <a:endParaRPr kumimoji="1" lang="en-US" altLang="ja-JP" sz="1100">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kern="1200">
              <a:solidFill>
                <a:schemeClr val="dk1"/>
              </a:solidFill>
              <a:effectLst/>
              <a:latin typeface="游ゴシック" panose="020B0400000000000000" pitchFamily="50" charset="-128"/>
              <a:ea typeface="游ゴシック" panose="020B0400000000000000" pitchFamily="50" charset="-128"/>
              <a:cs typeface="+mn-cs"/>
            </a:rPr>
            <a:t>　また、左記事項は入札公告に記載されることとなるため、内容の整合を図る必要がある。</a:t>
          </a:r>
          <a:endParaRPr kumimoji="1" lang="ja-JP" altLang="en-US" sz="1100" kern="1200">
            <a:latin typeface="游ゴシック" panose="020B0400000000000000" pitchFamily="50" charset="-128"/>
            <a:ea typeface="游ゴシック" panose="020B0400000000000000" pitchFamily="50" charset="-128"/>
          </a:endParaRPr>
        </a:p>
      </xdr:txBody>
    </xdr:sp>
    <xdr:clientData/>
  </xdr:twoCellAnchor>
  <xdr:twoCellAnchor editAs="oneCell">
    <xdr:from>
      <xdr:col>9</xdr:col>
      <xdr:colOff>0</xdr:colOff>
      <xdr:row>3</xdr:row>
      <xdr:rowOff>0</xdr:rowOff>
    </xdr:from>
    <xdr:to>
      <xdr:col>17</xdr:col>
      <xdr:colOff>633600</xdr:colOff>
      <xdr:row>8</xdr:row>
      <xdr:rowOff>91650</xdr:rowOff>
    </xdr:to>
    <xdr:sp macro="" textlink="">
      <xdr:nvSpPr>
        <xdr:cNvPr id="6" name="テキスト ボックス 5">
          <a:extLst>
            <a:ext uri="{FF2B5EF4-FFF2-40B4-BE49-F238E27FC236}">
              <a16:creationId xmlns:a16="http://schemas.microsoft.com/office/drawing/2014/main" id="{8FCA8F71-2186-49CA-9CE1-900905A307E4}"/>
            </a:ext>
          </a:extLst>
        </xdr:cNvPr>
        <xdr:cNvSpPr txBox="1"/>
      </xdr:nvSpPr>
      <xdr:spPr>
        <a:xfrm>
          <a:off x="6629400" y="1066800"/>
          <a:ext cx="6120000" cy="1368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72000" rtlCol="0" anchor="t"/>
        <a:lstStyle/>
        <a:p>
          <a:r>
            <a:rPr kumimoji="1" lang="ja-JP" altLang="en-US" sz="1100" kern="1200">
              <a:latin typeface="游ゴシック" panose="020B0400000000000000" pitchFamily="50" charset="-128"/>
              <a:ea typeface="游ゴシック" panose="020B0400000000000000" pitchFamily="50" charset="-128"/>
            </a:rPr>
            <a:t>・入札参加者に求める技術所見の数に制限はありませんが、参加者や発注者の事務負担を</a:t>
          </a:r>
          <a:endParaRPr kumimoji="1" lang="en-US" altLang="ja-JP" sz="1100" kern="1200">
            <a:latin typeface="游ゴシック" panose="020B0400000000000000" pitchFamily="50" charset="-128"/>
            <a:ea typeface="游ゴシック" panose="020B0400000000000000" pitchFamily="50" charset="-128"/>
          </a:endParaRPr>
        </a:p>
        <a:p>
          <a:r>
            <a:rPr kumimoji="1" lang="ja-JP" altLang="en-US" sz="1100" kern="1200">
              <a:latin typeface="游ゴシック" panose="020B0400000000000000" pitchFamily="50" charset="-128"/>
              <a:ea typeface="游ゴシック" panose="020B0400000000000000" pitchFamily="50" charset="-128"/>
            </a:rPr>
            <a:t>　考慮して、最大３件までとした方が良い。</a:t>
          </a:r>
          <a:endParaRPr kumimoji="1" lang="en-US" altLang="ja-JP" sz="1100" kern="1200">
            <a:latin typeface="游ゴシック" panose="020B0400000000000000" pitchFamily="50" charset="-128"/>
            <a:ea typeface="游ゴシック" panose="020B0400000000000000" pitchFamily="50" charset="-128"/>
          </a:endParaRPr>
        </a:p>
        <a:p>
          <a:r>
            <a:rPr kumimoji="1" lang="ja-JP" altLang="en-US" sz="1100" kern="1200">
              <a:latin typeface="游ゴシック" panose="020B0400000000000000" pitchFamily="50" charset="-128"/>
              <a:ea typeface="游ゴシック" panose="020B0400000000000000" pitchFamily="50" charset="-128"/>
            </a:rPr>
            <a:t>・テーマや設定理由については、当該現場における施工上の課題や配慮すべき事項について、</a:t>
          </a:r>
          <a:endParaRPr kumimoji="1" lang="en-US" altLang="ja-JP" sz="1100" kern="1200">
            <a:latin typeface="游ゴシック" panose="020B0400000000000000" pitchFamily="50" charset="-128"/>
            <a:ea typeface="游ゴシック" panose="020B0400000000000000" pitchFamily="50" charset="-128"/>
          </a:endParaRPr>
        </a:p>
        <a:p>
          <a:r>
            <a:rPr kumimoji="1" lang="ja-JP" altLang="en-US" sz="1100" kern="1200">
              <a:latin typeface="游ゴシック" panose="020B0400000000000000" pitchFamily="50" charset="-128"/>
              <a:ea typeface="游ゴシック" panose="020B0400000000000000" pitchFamily="50" charset="-128"/>
            </a:rPr>
            <a:t>　発注者として求める内容を的確にし、入札参加者の提案に際しては具体的な内容を求める</a:t>
          </a:r>
          <a:endParaRPr kumimoji="1" lang="en-US" altLang="ja-JP" sz="1100" kern="1200">
            <a:latin typeface="游ゴシック" panose="020B0400000000000000" pitchFamily="50" charset="-128"/>
            <a:ea typeface="游ゴシック" panose="020B0400000000000000" pitchFamily="50" charset="-128"/>
          </a:endParaRPr>
        </a:p>
        <a:p>
          <a:r>
            <a:rPr kumimoji="1" lang="ja-JP" altLang="en-US" sz="1100" kern="1200">
              <a:latin typeface="游ゴシック" panose="020B0400000000000000" pitchFamily="50" charset="-128"/>
              <a:ea typeface="游ゴシック" panose="020B0400000000000000" pitchFamily="50" charset="-128"/>
            </a:rPr>
            <a:t>　こと。</a:t>
          </a:r>
          <a:endParaRPr kumimoji="1" lang="en-US" altLang="ja-JP" sz="1100" kern="1200">
            <a:latin typeface="游ゴシック" panose="020B0400000000000000" pitchFamily="50" charset="-128"/>
            <a:ea typeface="游ゴシック" panose="020B0400000000000000" pitchFamily="50" charset="-128"/>
          </a:endParaRPr>
        </a:p>
        <a:p>
          <a:endParaRPr kumimoji="1" lang="ja-JP" altLang="en-US" sz="1100" kern="1200">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a:noFill/>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a:noFill/>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95F5E-5DFA-492A-AC48-B605D11D7B70}">
  <sheetPr codeName="Sheet1">
    <tabColor rgb="FFFF0000"/>
    <pageSetUpPr fitToPage="1"/>
  </sheetPr>
  <dimension ref="A1:N155"/>
  <sheetViews>
    <sheetView tabSelected="1" view="pageBreakPreview" zoomScale="75" zoomScaleNormal="60" zoomScaleSheetLayoutView="75" workbookViewId="0">
      <selection activeCell="B119" sqref="B119"/>
    </sheetView>
  </sheetViews>
  <sheetFormatPr defaultRowHeight="14.25"/>
  <cols>
    <col min="1" max="1" width="14.625" style="64" customWidth="1"/>
    <col min="2" max="2" width="45.625" style="64" customWidth="1"/>
    <col min="3" max="3" width="2.625" style="1" customWidth="1"/>
    <col min="4" max="4" width="3.125" style="64" customWidth="1"/>
    <col min="5" max="5" width="16.625" style="64" customWidth="1"/>
    <col min="6" max="6" width="26.625" style="1" customWidth="1"/>
    <col min="7" max="7" width="63.625" style="1" customWidth="1"/>
    <col min="8" max="8" width="12.625" style="64" customWidth="1"/>
    <col min="9" max="9" width="5.25" style="97" customWidth="1"/>
    <col min="10" max="10" width="16.625" style="1" customWidth="1"/>
    <col min="11" max="11" width="12.625" style="64" customWidth="1"/>
    <col min="12" max="12" width="88.75" style="64" customWidth="1"/>
    <col min="13" max="13" width="117.75" style="1" customWidth="1"/>
    <col min="14" max="16384" width="9" style="1"/>
  </cols>
  <sheetData>
    <row r="1" spans="1:14" ht="27" customHeight="1" thickBot="1">
      <c r="A1" s="487" t="s">
        <v>311</v>
      </c>
      <c r="B1" s="487"/>
      <c r="C1" s="64"/>
      <c r="F1" s="64"/>
      <c r="G1" s="64"/>
      <c r="J1" s="64"/>
      <c r="L1" s="184"/>
      <c r="M1" s="341" t="s">
        <v>129</v>
      </c>
      <c r="N1" s="2"/>
    </row>
    <row r="2" spans="1:14" ht="35.1" customHeight="1" thickBot="1">
      <c r="A2" s="488" t="s">
        <v>48</v>
      </c>
      <c r="B2" s="489"/>
      <c r="C2" s="64"/>
      <c r="D2" s="490" t="s">
        <v>0</v>
      </c>
      <c r="E2" s="491"/>
      <c r="F2" s="491"/>
      <c r="G2" s="491"/>
      <c r="H2" s="491"/>
      <c r="I2" s="162"/>
      <c r="J2" s="64"/>
      <c r="L2" s="184"/>
      <c r="M2" s="69"/>
      <c r="N2" s="2"/>
    </row>
    <row r="3" spans="1:14" ht="20.100000000000001" customHeight="1" thickBot="1">
      <c r="A3" s="492" t="s">
        <v>60</v>
      </c>
      <c r="B3" s="494"/>
      <c r="C3" s="64"/>
      <c r="F3" s="64"/>
      <c r="G3" s="64"/>
      <c r="J3" s="64"/>
      <c r="L3" s="184"/>
      <c r="M3" s="69"/>
      <c r="N3" s="2"/>
    </row>
    <row r="4" spans="1:14" ht="15" thickTop="1">
      <c r="A4" s="493"/>
      <c r="B4" s="495"/>
      <c r="D4" s="496" t="s">
        <v>62</v>
      </c>
      <c r="E4" s="497"/>
      <c r="F4" s="497"/>
      <c r="G4" s="497"/>
      <c r="H4" s="498"/>
      <c r="J4" s="435" t="s">
        <v>147</v>
      </c>
      <c r="K4" s="436"/>
      <c r="L4" s="436"/>
      <c r="M4" s="437"/>
    </row>
    <row r="5" spans="1:14" ht="14.25" customHeight="1" thickBot="1">
      <c r="A5" s="441" t="s">
        <v>197</v>
      </c>
      <c r="B5" s="443"/>
      <c r="D5" s="499"/>
      <c r="E5" s="500"/>
      <c r="F5" s="500"/>
      <c r="G5" s="500"/>
      <c r="H5" s="501"/>
      <c r="J5" s="438"/>
      <c r="K5" s="439"/>
      <c r="L5" s="439"/>
      <c r="M5" s="440"/>
    </row>
    <row r="6" spans="1:14" ht="16.5" customHeight="1" thickTop="1">
      <c r="A6" s="442"/>
      <c r="B6" s="444"/>
      <c r="D6" s="37" t="s">
        <v>1</v>
      </c>
      <c r="E6" s="38"/>
      <c r="F6" s="38"/>
      <c r="G6" s="38"/>
      <c r="H6" s="38"/>
    </row>
    <row r="7" spans="1:14" ht="16.5" customHeight="1">
      <c r="A7" s="441" t="s">
        <v>59</v>
      </c>
      <c r="B7" s="446" t="s">
        <v>56</v>
      </c>
      <c r="D7" s="448" t="s">
        <v>2</v>
      </c>
      <c r="E7" s="448"/>
      <c r="F7" s="39" t="s">
        <v>3</v>
      </c>
      <c r="G7" s="39" t="s">
        <v>4</v>
      </c>
      <c r="H7" s="39" t="s">
        <v>5</v>
      </c>
      <c r="J7" s="21" t="s">
        <v>63</v>
      </c>
      <c r="K7" s="39" t="s">
        <v>5</v>
      </c>
      <c r="L7" s="44" t="s">
        <v>150</v>
      </c>
      <c r="M7" s="39" t="s">
        <v>61</v>
      </c>
    </row>
    <row r="8" spans="1:14" ht="16.5" customHeight="1">
      <c r="A8" s="445"/>
      <c r="B8" s="447"/>
      <c r="D8" s="40" t="s">
        <v>6</v>
      </c>
      <c r="E8" s="41"/>
      <c r="F8" s="42"/>
      <c r="G8" s="42"/>
      <c r="H8" s="43"/>
      <c r="J8" s="22" t="s">
        <v>64</v>
      </c>
      <c r="K8" s="44" t="s">
        <v>130</v>
      </c>
      <c r="L8" s="42"/>
      <c r="M8" s="23"/>
    </row>
    <row r="9" spans="1:14" ht="33" customHeight="1">
      <c r="A9" s="181" t="s">
        <v>172</v>
      </c>
      <c r="B9" s="222" t="s">
        <v>312</v>
      </c>
      <c r="C9" s="24"/>
      <c r="D9" s="129"/>
      <c r="E9" s="449" t="s">
        <v>8</v>
      </c>
      <c r="F9" s="450" t="s">
        <v>9</v>
      </c>
      <c r="G9" s="35" t="s">
        <v>156</v>
      </c>
      <c r="H9" s="83">
        <f>1*2</f>
        <v>2</v>
      </c>
      <c r="I9" s="163"/>
      <c r="J9" s="452" t="s">
        <v>17</v>
      </c>
      <c r="K9" s="83">
        <v>2</v>
      </c>
      <c r="L9" s="160"/>
      <c r="M9" s="429" t="s">
        <v>151</v>
      </c>
    </row>
    <row r="10" spans="1:14" ht="30" customHeight="1">
      <c r="A10" s="462" t="s">
        <v>207</v>
      </c>
      <c r="B10" s="463"/>
      <c r="C10" s="24"/>
      <c r="D10" s="129"/>
      <c r="E10" s="449"/>
      <c r="F10" s="450"/>
      <c r="G10" s="502" t="s">
        <v>157</v>
      </c>
      <c r="H10" s="508">
        <f>0*2</f>
        <v>0</v>
      </c>
      <c r="I10" s="163" t="s">
        <v>7</v>
      </c>
      <c r="J10" s="452"/>
      <c r="K10" s="507">
        <v>0</v>
      </c>
      <c r="L10" s="510"/>
      <c r="M10" s="464"/>
    </row>
    <row r="11" spans="1:14" ht="33" customHeight="1">
      <c r="A11" s="441" t="s">
        <v>198</v>
      </c>
      <c r="B11" s="511"/>
      <c r="D11" s="129"/>
      <c r="E11" s="449"/>
      <c r="F11" s="450"/>
      <c r="G11" s="503"/>
      <c r="H11" s="509"/>
      <c r="I11" s="163"/>
      <c r="J11" s="452"/>
      <c r="K11" s="507"/>
      <c r="L11" s="510"/>
      <c r="M11" s="464"/>
    </row>
    <row r="12" spans="1:14" ht="33" customHeight="1">
      <c r="A12" s="445"/>
      <c r="B12" s="512"/>
      <c r="D12" s="129"/>
      <c r="E12" s="449"/>
      <c r="F12" s="451"/>
      <c r="G12" s="36" t="s">
        <v>158</v>
      </c>
      <c r="H12" s="84">
        <f>-1*2</f>
        <v>-2</v>
      </c>
      <c r="I12" s="164"/>
      <c r="J12" s="453"/>
      <c r="K12" s="84">
        <v>-2</v>
      </c>
      <c r="L12" s="185"/>
      <c r="M12" s="465"/>
    </row>
    <row r="13" spans="1:14" ht="18" customHeight="1">
      <c r="A13" s="441" t="s">
        <v>49</v>
      </c>
      <c r="B13" s="504"/>
      <c r="D13" s="129"/>
      <c r="E13" s="449" t="s">
        <v>11</v>
      </c>
      <c r="F13" s="451" t="s">
        <v>12</v>
      </c>
      <c r="G13" s="132" t="s">
        <v>148</v>
      </c>
      <c r="H13" s="85" t="s">
        <v>44</v>
      </c>
      <c r="I13" s="469" t="s">
        <v>7</v>
      </c>
      <c r="J13" s="452" t="s">
        <v>17</v>
      </c>
      <c r="K13" s="85" t="s">
        <v>44</v>
      </c>
      <c r="L13" s="132"/>
      <c r="M13" s="138"/>
    </row>
    <row r="14" spans="1:14" ht="18" customHeight="1">
      <c r="A14" s="468"/>
      <c r="B14" s="505"/>
      <c r="D14" s="141"/>
      <c r="E14" s="449"/>
      <c r="F14" s="451"/>
      <c r="G14" s="134" t="s">
        <v>149</v>
      </c>
      <c r="H14" s="86" t="s">
        <v>44</v>
      </c>
      <c r="I14" s="469"/>
      <c r="J14" s="452"/>
      <c r="K14" s="86" t="s">
        <v>44</v>
      </c>
      <c r="L14" s="134"/>
      <c r="M14" s="141"/>
    </row>
    <row r="15" spans="1:14" ht="18" customHeight="1">
      <c r="A15" s="48"/>
      <c r="B15" s="505"/>
      <c r="D15" s="143" t="s">
        <v>13</v>
      </c>
      <c r="E15" s="144"/>
      <c r="F15" s="127"/>
      <c r="G15" s="3"/>
      <c r="H15" s="70"/>
      <c r="I15" s="162"/>
      <c r="J15" s="16"/>
      <c r="K15" s="70"/>
      <c r="L15" s="127"/>
      <c r="M15" s="752"/>
    </row>
    <row r="16" spans="1:14" ht="18" customHeight="1">
      <c r="A16" s="48"/>
      <c r="B16" s="505"/>
      <c r="D16" s="129"/>
      <c r="E16" s="449" t="s">
        <v>14</v>
      </c>
      <c r="F16" s="450" t="s">
        <v>15</v>
      </c>
      <c r="G16" s="132" t="s">
        <v>16</v>
      </c>
      <c r="H16" s="83">
        <f>1*2</f>
        <v>2</v>
      </c>
      <c r="I16" s="163"/>
      <c r="J16" s="452" t="s">
        <v>17</v>
      </c>
      <c r="K16" s="83">
        <v>2</v>
      </c>
      <c r="L16" s="132"/>
      <c r="M16" s="753"/>
    </row>
    <row r="17" spans="1:14" ht="18" customHeight="1">
      <c r="A17" s="48"/>
      <c r="B17" s="505"/>
      <c r="D17" s="129"/>
      <c r="E17" s="449"/>
      <c r="F17" s="450"/>
      <c r="G17" s="133" t="s">
        <v>177</v>
      </c>
      <c r="H17" s="106">
        <f>0.5*2</f>
        <v>1</v>
      </c>
      <c r="I17" s="163" t="s">
        <v>7</v>
      </c>
      <c r="J17" s="452"/>
      <c r="K17" s="106">
        <v>1</v>
      </c>
      <c r="L17" s="133"/>
      <c r="M17" s="754"/>
    </row>
    <row r="18" spans="1:14" ht="18" customHeight="1">
      <c r="A18" s="48"/>
      <c r="B18" s="505"/>
      <c r="D18" s="141"/>
      <c r="E18" s="449"/>
      <c r="F18" s="450"/>
      <c r="G18" s="134" t="s">
        <v>18</v>
      </c>
      <c r="H18" s="107">
        <f>0*2</f>
        <v>0</v>
      </c>
      <c r="I18" s="164"/>
      <c r="J18" s="453"/>
      <c r="K18" s="107">
        <v>0</v>
      </c>
      <c r="L18" s="134"/>
      <c r="M18" s="755"/>
    </row>
    <row r="19" spans="1:14" ht="30" customHeight="1">
      <c r="A19" s="48"/>
      <c r="B19" s="505"/>
      <c r="D19" s="454" t="s">
        <v>19</v>
      </c>
      <c r="E19" s="455"/>
      <c r="F19" s="206"/>
      <c r="G19" s="207" t="s">
        <v>178</v>
      </c>
      <c r="H19" s="208" t="s">
        <v>44</v>
      </c>
      <c r="I19" s="163"/>
      <c r="J19" s="432" t="s">
        <v>17</v>
      </c>
      <c r="K19" s="85" t="s">
        <v>44</v>
      </c>
      <c r="L19" s="135"/>
      <c r="M19" s="756" t="s">
        <v>43</v>
      </c>
      <c r="N19" s="25"/>
    </row>
    <row r="20" spans="1:14" ht="30" customHeight="1">
      <c r="A20" s="48"/>
      <c r="B20" s="505"/>
      <c r="D20" s="456"/>
      <c r="E20" s="457"/>
      <c r="F20" s="209" t="s">
        <v>20</v>
      </c>
      <c r="G20" s="210" t="s">
        <v>179</v>
      </c>
      <c r="H20" s="211" t="s">
        <v>44</v>
      </c>
      <c r="I20" s="163"/>
      <c r="J20" s="460"/>
      <c r="K20" s="87" t="s">
        <v>44</v>
      </c>
      <c r="L20" s="136"/>
      <c r="M20" s="756"/>
      <c r="N20" s="25"/>
    </row>
    <row r="21" spans="1:14" ht="30" customHeight="1">
      <c r="A21" s="48"/>
      <c r="B21" s="505"/>
      <c r="D21" s="456"/>
      <c r="E21" s="457"/>
      <c r="F21" s="212" t="s">
        <v>21</v>
      </c>
      <c r="G21" s="210" t="s">
        <v>180</v>
      </c>
      <c r="H21" s="211" t="s">
        <v>44</v>
      </c>
      <c r="I21" s="163" t="s">
        <v>7</v>
      </c>
      <c r="J21" s="460"/>
      <c r="K21" s="87" t="s">
        <v>44</v>
      </c>
      <c r="L21" s="136"/>
      <c r="M21" s="756"/>
      <c r="N21" s="25"/>
    </row>
    <row r="22" spans="1:14" ht="30" customHeight="1">
      <c r="A22" s="48"/>
      <c r="B22" s="505"/>
      <c r="D22" s="456"/>
      <c r="E22" s="457"/>
      <c r="F22" s="213" t="s">
        <v>22</v>
      </c>
      <c r="G22" s="210" t="s">
        <v>181</v>
      </c>
      <c r="H22" s="211" t="s">
        <v>44</v>
      </c>
      <c r="I22" s="163"/>
      <c r="J22" s="460"/>
      <c r="K22" s="87" t="s">
        <v>44</v>
      </c>
      <c r="L22" s="136"/>
      <c r="M22" s="756"/>
      <c r="N22" s="25"/>
    </row>
    <row r="23" spans="1:14" ht="30" customHeight="1">
      <c r="A23" s="48"/>
      <c r="B23" s="506"/>
      <c r="D23" s="458"/>
      <c r="E23" s="459"/>
      <c r="F23" s="214"/>
      <c r="G23" s="215" t="s">
        <v>182</v>
      </c>
      <c r="H23" s="216" t="s">
        <v>44</v>
      </c>
      <c r="I23" s="164"/>
      <c r="J23" s="461"/>
      <c r="K23" s="86" t="s">
        <v>44</v>
      </c>
      <c r="L23" s="137"/>
      <c r="M23" s="472"/>
    </row>
    <row r="24" spans="1:14" ht="16.5" customHeight="1">
      <c r="A24" s="441" t="s">
        <v>50</v>
      </c>
      <c r="B24" s="561"/>
      <c r="D24" s="145"/>
      <c r="E24" s="145"/>
      <c r="F24" s="26"/>
      <c r="G24" s="383" t="s">
        <v>23</v>
      </c>
      <c r="H24" s="88">
        <f>H9+H16</f>
        <v>4</v>
      </c>
      <c r="J24" s="16"/>
      <c r="K24" s="71">
        <f>K9+K16</f>
        <v>4</v>
      </c>
      <c r="L24" s="97"/>
      <c r="M24" s="19"/>
    </row>
    <row r="25" spans="1:14" ht="16.5" customHeight="1">
      <c r="A25" s="468"/>
      <c r="B25" s="562"/>
      <c r="F25" s="27"/>
      <c r="H25" s="89"/>
      <c r="J25" s="16"/>
      <c r="K25" s="72"/>
      <c r="L25" s="97"/>
      <c r="M25" s="19"/>
    </row>
    <row r="26" spans="1:14" ht="16.5" customHeight="1">
      <c r="A26" s="48"/>
      <c r="B26" s="562"/>
      <c r="D26" s="305" t="s">
        <v>24</v>
      </c>
      <c r="E26" s="146"/>
      <c r="F26" s="18"/>
      <c r="G26" s="18"/>
      <c r="H26" s="90"/>
      <c r="J26" s="16"/>
      <c r="K26" s="73"/>
      <c r="L26" s="97"/>
      <c r="M26" s="19"/>
    </row>
    <row r="27" spans="1:14" ht="16.5" customHeight="1">
      <c r="A27" s="50"/>
      <c r="B27" s="562"/>
      <c r="D27" s="481" t="s">
        <v>2</v>
      </c>
      <c r="E27" s="481"/>
      <c r="F27" s="17" t="s">
        <v>3</v>
      </c>
      <c r="G27" s="17" t="s">
        <v>4</v>
      </c>
      <c r="H27" s="91" t="s">
        <v>5</v>
      </c>
      <c r="J27" s="16"/>
      <c r="K27" s="74" t="s">
        <v>5</v>
      </c>
      <c r="L27" s="757" t="s">
        <v>150</v>
      </c>
      <c r="M27" s="17" t="s">
        <v>61</v>
      </c>
    </row>
    <row r="28" spans="1:14" ht="16.5" customHeight="1">
      <c r="A28" s="50"/>
      <c r="B28" s="563"/>
      <c r="D28" s="450" t="s">
        <v>183</v>
      </c>
      <c r="E28" s="450"/>
      <c r="F28" s="552" t="s">
        <v>164</v>
      </c>
      <c r="G28" s="138" t="s">
        <v>25</v>
      </c>
      <c r="H28" s="92">
        <f>1*2</f>
        <v>2</v>
      </c>
      <c r="I28" s="163"/>
      <c r="J28" s="470" t="s">
        <v>17</v>
      </c>
      <c r="K28" s="75">
        <v>2</v>
      </c>
      <c r="L28" s="362"/>
      <c r="M28" s="429" t="s">
        <v>161</v>
      </c>
    </row>
    <row r="29" spans="1:14" ht="16.5" customHeight="1">
      <c r="A29" s="441" t="s">
        <v>199</v>
      </c>
      <c r="B29" s="553"/>
      <c r="D29" s="450"/>
      <c r="E29" s="450"/>
      <c r="F29" s="552"/>
      <c r="G29" s="139"/>
      <c r="H29" s="123"/>
      <c r="I29" s="163"/>
      <c r="J29" s="470"/>
      <c r="K29" s="125"/>
      <c r="L29" s="363"/>
      <c r="M29" s="430"/>
    </row>
    <row r="30" spans="1:14" ht="16.5" customHeight="1">
      <c r="A30" s="468"/>
      <c r="B30" s="553"/>
      <c r="D30" s="450"/>
      <c r="E30" s="450"/>
      <c r="F30" s="552"/>
      <c r="G30" s="140" t="s">
        <v>26</v>
      </c>
      <c r="H30" s="124">
        <f>0.5*2</f>
        <v>1</v>
      </c>
      <c r="I30" s="163" t="s">
        <v>7</v>
      </c>
      <c r="J30" s="470"/>
      <c r="K30" s="126">
        <v>1</v>
      </c>
      <c r="L30" s="364"/>
      <c r="M30" s="430"/>
    </row>
    <row r="31" spans="1:14" ht="16.5" customHeight="1">
      <c r="A31" s="48"/>
      <c r="B31" s="51"/>
      <c r="D31" s="450"/>
      <c r="E31" s="450"/>
      <c r="F31" s="552"/>
      <c r="G31" s="139"/>
      <c r="H31" s="123"/>
      <c r="I31" s="163"/>
      <c r="J31" s="470"/>
      <c r="K31" s="125"/>
      <c r="L31" s="363"/>
      <c r="M31" s="754"/>
    </row>
    <row r="32" spans="1:14" ht="16.5" customHeight="1">
      <c r="A32" s="52"/>
      <c r="B32" s="53"/>
      <c r="D32" s="450"/>
      <c r="E32" s="450"/>
      <c r="F32" s="552"/>
      <c r="G32" s="140" t="s">
        <v>27</v>
      </c>
      <c r="H32" s="124">
        <f>0*2</f>
        <v>0</v>
      </c>
      <c r="I32" s="163"/>
      <c r="J32" s="470"/>
      <c r="K32" s="126">
        <v>0</v>
      </c>
      <c r="L32" s="364"/>
      <c r="M32" s="754"/>
    </row>
    <row r="33" spans="1:13" ht="16.5" customHeight="1">
      <c r="A33" s="564" t="s">
        <v>200</v>
      </c>
      <c r="B33" s="554"/>
      <c r="D33" s="450"/>
      <c r="E33" s="450"/>
      <c r="F33" s="552"/>
      <c r="G33" s="141"/>
      <c r="H33" s="93"/>
      <c r="I33" s="164"/>
      <c r="J33" s="470"/>
      <c r="K33" s="76"/>
      <c r="L33" s="205"/>
      <c r="M33" s="754"/>
    </row>
    <row r="34" spans="1:13" ht="21" customHeight="1">
      <c r="A34" s="565"/>
      <c r="B34" s="554"/>
      <c r="D34" s="450" t="s">
        <v>185</v>
      </c>
      <c r="E34" s="450"/>
      <c r="F34" s="420" t="s">
        <v>109</v>
      </c>
      <c r="G34" s="132" t="s">
        <v>57</v>
      </c>
      <c r="H34" s="108">
        <f>2*2</f>
        <v>4</v>
      </c>
      <c r="I34" s="165"/>
      <c r="J34" s="452" t="s">
        <v>17</v>
      </c>
      <c r="K34" s="111">
        <v>4</v>
      </c>
      <c r="L34" s="369"/>
      <c r="M34" s="471" t="s">
        <v>273</v>
      </c>
    </row>
    <row r="35" spans="1:13" ht="21" customHeight="1">
      <c r="A35" s="182" t="s">
        <v>196</v>
      </c>
      <c r="B35" s="178"/>
      <c r="D35" s="450"/>
      <c r="E35" s="450"/>
      <c r="F35" s="421"/>
      <c r="G35" s="133" t="s">
        <v>57</v>
      </c>
      <c r="H35" s="109">
        <f>1*2</f>
        <v>2</v>
      </c>
      <c r="I35" s="165" t="s">
        <v>7</v>
      </c>
      <c r="J35" s="452"/>
      <c r="K35" s="112">
        <v>2</v>
      </c>
      <c r="L35" s="180"/>
      <c r="M35" s="758"/>
    </row>
    <row r="36" spans="1:13" ht="21" customHeight="1">
      <c r="A36" s="177"/>
      <c r="B36" s="53"/>
      <c r="D36" s="450"/>
      <c r="E36" s="450"/>
      <c r="F36" s="422"/>
      <c r="G36" s="134" t="s">
        <v>125</v>
      </c>
      <c r="H36" s="110">
        <f>0*2</f>
        <v>0</v>
      </c>
      <c r="I36" s="166"/>
      <c r="J36" s="452"/>
      <c r="K36" s="113">
        <v>0</v>
      </c>
      <c r="L36" s="370"/>
      <c r="M36" s="759"/>
    </row>
    <row r="37" spans="1:13" ht="18" customHeight="1">
      <c r="A37" s="441" t="s">
        <v>52</v>
      </c>
      <c r="B37" s="54"/>
      <c r="D37" s="423" t="s">
        <v>28</v>
      </c>
      <c r="E37" s="424"/>
      <c r="F37" s="429" t="s">
        <v>115</v>
      </c>
      <c r="G37" s="114" t="s">
        <v>114</v>
      </c>
      <c r="H37" s="115" t="s">
        <v>44</v>
      </c>
      <c r="I37" s="165"/>
      <c r="J37" s="432" t="s">
        <v>17</v>
      </c>
      <c r="K37" s="120" t="s">
        <v>44</v>
      </c>
      <c r="L37" s="369"/>
      <c r="M37" s="754"/>
    </row>
    <row r="38" spans="1:13" ht="18" customHeight="1">
      <c r="A38" s="468"/>
      <c r="B38" s="34"/>
      <c r="D38" s="425"/>
      <c r="E38" s="426"/>
      <c r="F38" s="430"/>
      <c r="G38" s="116" t="s">
        <v>117</v>
      </c>
      <c r="H38" s="117" t="s">
        <v>44</v>
      </c>
      <c r="I38" s="165" t="s">
        <v>7</v>
      </c>
      <c r="J38" s="433"/>
      <c r="K38" s="121" t="s">
        <v>44</v>
      </c>
      <c r="L38" s="133"/>
      <c r="M38" s="754"/>
    </row>
    <row r="39" spans="1:13" ht="18" customHeight="1">
      <c r="A39" s="48"/>
      <c r="B39" s="34"/>
      <c r="D39" s="425"/>
      <c r="E39" s="426"/>
      <c r="F39" s="430"/>
      <c r="G39" s="116" t="s">
        <v>118</v>
      </c>
      <c r="H39" s="117" t="s">
        <v>44</v>
      </c>
      <c r="I39" s="167"/>
      <c r="J39" s="433"/>
      <c r="K39" s="121" t="s">
        <v>44</v>
      </c>
      <c r="L39" s="133"/>
      <c r="M39" s="754"/>
    </row>
    <row r="40" spans="1:13" ht="18" customHeight="1">
      <c r="A40" s="50"/>
      <c r="B40" s="34"/>
      <c r="D40" s="427"/>
      <c r="E40" s="428"/>
      <c r="F40" s="431"/>
      <c r="G40" s="118" t="s">
        <v>119</v>
      </c>
      <c r="H40" s="119" t="s">
        <v>44</v>
      </c>
      <c r="I40" s="167"/>
      <c r="J40" s="434"/>
      <c r="K40" s="122" t="s">
        <v>44</v>
      </c>
      <c r="L40" s="134"/>
      <c r="M40" s="754"/>
    </row>
    <row r="41" spans="1:13" ht="18" customHeight="1">
      <c r="A41" s="50"/>
      <c r="B41" s="34"/>
      <c r="D41" s="450" t="s">
        <v>184</v>
      </c>
      <c r="E41" s="450"/>
      <c r="F41" s="450" t="s">
        <v>120</v>
      </c>
      <c r="G41" s="132" t="s">
        <v>108</v>
      </c>
      <c r="H41" s="115" t="s">
        <v>44</v>
      </c>
      <c r="I41" s="163"/>
      <c r="J41" s="452" t="s">
        <v>17</v>
      </c>
      <c r="K41" s="120" t="s">
        <v>44</v>
      </c>
      <c r="L41" s="369"/>
      <c r="M41" s="153" t="s">
        <v>152</v>
      </c>
    </row>
    <row r="42" spans="1:13" ht="18" customHeight="1">
      <c r="A42" s="48"/>
      <c r="B42" s="34"/>
      <c r="D42" s="450"/>
      <c r="E42" s="450"/>
      <c r="F42" s="450"/>
      <c r="G42" s="513" t="s">
        <v>271</v>
      </c>
      <c r="H42" s="514" t="s">
        <v>44</v>
      </c>
      <c r="I42" s="163" t="s">
        <v>7</v>
      </c>
      <c r="J42" s="452"/>
      <c r="K42" s="483" t="s">
        <v>44</v>
      </c>
      <c r="L42" s="760"/>
      <c r="M42" s="384" t="s">
        <v>153</v>
      </c>
    </row>
    <row r="43" spans="1:13" ht="18" customHeight="1">
      <c r="A43" s="48"/>
      <c r="B43" s="34"/>
      <c r="D43" s="450"/>
      <c r="E43" s="450"/>
      <c r="F43" s="450"/>
      <c r="G43" s="513"/>
      <c r="H43" s="484"/>
      <c r="I43" s="163"/>
      <c r="J43" s="452"/>
      <c r="K43" s="484"/>
      <c r="L43" s="761"/>
      <c r="M43" s="365"/>
    </row>
    <row r="44" spans="1:13" ht="18" customHeight="1">
      <c r="A44" s="48"/>
      <c r="B44" s="34"/>
      <c r="D44" s="450"/>
      <c r="E44" s="450"/>
      <c r="F44" s="450"/>
      <c r="G44" s="134" t="s">
        <v>131</v>
      </c>
      <c r="H44" s="119" t="s">
        <v>44</v>
      </c>
      <c r="I44" s="163"/>
      <c r="J44" s="452"/>
      <c r="K44" s="122" t="s">
        <v>44</v>
      </c>
      <c r="L44" s="134"/>
      <c r="M44" s="366"/>
    </row>
    <row r="45" spans="1:13" ht="18" customHeight="1">
      <c r="A45" s="55"/>
      <c r="B45" s="34"/>
      <c r="D45" s="450" t="s">
        <v>29</v>
      </c>
      <c r="E45" s="450"/>
      <c r="F45" s="450" t="s">
        <v>30</v>
      </c>
      <c r="G45" s="132" t="s">
        <v>142</v>
      </c>
      <c r="H45" s="115" t="s">
        <v>44</v>
      </c>
      <c r="I45" s="163"/>
      <c r="J45" s="452" t="s">
        <v>17</v>
      </c>
      <c r="K45" s="120" t="s">
        <v>44</v>
      </c>
      <c r="L45" s="369" t="s">
        <v>43</v>
      </c>
      <c r="M45" s="365"/>
    </row>
    <row r="46" spans="1:13" ht="18" customHeight="1">
      <c r="A46" s="55"/>
      <c r="B46" s="34"/>
      <c r="D46" s="450"/>
      <c r="E46" s="450"/>
      <c r="F46" s="450"/>
      <c r="G46" s="180" t="s">
        <v>143</v>
      </c>
      <c r="H46" s="117" t="s">
        <v>44</v>
      </c>
      <c r="I46" s="163" t="s">
        <v>7</v>
      </c>
      <c r="J46" s="452"/>
      <c r="K46" s="121" t="s">
        <v>44</v>
      </c>
      <c r="L46" s="133"/>
      <c r="M46" s="754"/>
    </row>
    <row r="47" spans="1:13" ht="18" customHeight="1">
      <c r="A47" s="55"/>
      <c r="B47" s="34"/>
      <c r="D47" s="450"/>
      <c r="E47" s="450"/>
      <c r="F47" s="450"/>
      <c r="G47" s="134" t="s">
        <v>31</v>
      </c>
      <c r="H47" s="119" t="s">
        <v>44</v>
      </c>
      <c r="I47" s="164"/>
      <c r="J47" s="453"/>
      <c r="K47" s="122" t="s">
        <v>44</v>
      </c>
      <c r="L47" s="134"/>
      <c r="M47" s="755"/>
    </row>
    <row r="48" spans="1:13" ht="18" customHeight="1">
      <c r="A48" s="55"/>
      <c r="B48" s="34"/>
      <c r="D48" s="148"/>
      <c r="E48" s="148"/>
      <c r="F48" s="4"/>
      <c r="G48" s="383" t="s">
        <v>23</v>
      </c>
      <c r="H48" s="94">
        <f>H28+H34</f>
        <v>6</v>
      </c>
      <c r="J48" s="16"/>
      <c r="K48" s="77">
        <f>K28+K34</f>
        <v>6</v>
      </c>
      <c r="L48" s="97"/>
      <c r="M48" s="19"/>
    </row>
    <row r="49" spans="1:13" ht="18" customHeight="1">
      <c r="A49" s="56"/>
      <c r="B49" s="49"/>
      <c r="F49" s="27"/>
      <c r="H49" s="95"/>
      <c r="J49" s="16"/>
      <c r="K49" s="72"/>
      <c r="L49" s="97"/>
      <c r="M49" s="19"/>
    </row>
    <row r="50" spans="1:13" ht="18" customHeight="1">
      <c r="A50" s="555" t="s">
        <v>208</v>
      </c>
      <c r="B50" s="556"/>
      <c r="D50" s="305" t="s">
        <v>32</v>
      </c>
      <c r="E50" s="146"/>
      <c r="F50" s="18"/>
      <c r="G50" s="18"/>
      <c r="H50" s="90"/>
      <c r="J50" s="16"/>
      <c r="K50" s="73"/>
      <c r="L50" s="97"/>
      <c r="M50" s="19"/>
    </row>
    <row r="51" spans="1:13" ht="18" customHeight="1">
      <c r="A51" s="557"/>
      <c r="B51" s="558"/>
      <c r="D51" s="481" t="s">
        <v>2</v>
      </c>
      <c r="E51" s="481"/>
      <c r="F51" s="17" t="s">
        <v>3</v>
      </c>
      <c r="G51" s="17" t="s">
        <v>4</v>
      </c>
      <c r="H51" s="91" t="s">
        <v>5</v>
      </c>
      <c r="J51" s="16"/>
      <c r="K51" s="74" t="s">
        <v>5</v>
      </c>
      <c r="L51" s="757" t="s">
        <v>150</v>
      </c>
      <c r="M51" s="17" t="s">
        <v>61</v>
      </c>
    </row>
    <row r="52" spans="1:13" ht="24.95" customHeight="1">
      <c r="A52" s="559"/>
      <c r="B52" s="560"/>
      <c r="D52" s="450" t="s">
        <v>185</v>
      </c>
      <c r="E52" s="450"/>
      <c r="F52" s="482" t="s">
        <v>171</v>
      </c>
      <c r="G52" s="369" t="s">
        <v>57</v>
      </c>
      <c r="H52" s="83">
        <f>1*2</f>
        <v>2</v>
      </c>
      <c r="I52" s="163"/>
      <c r="J52" s="452" t="s">
        <v>17</v>
      </c>
      <c r="K52" s="83">
        <v>2</v>
      </c>
      <c r="L52" s="369"/>
      <c r="M52" s="429" t="s">
        <v>272</v>
      </c>
    </row>
    <row r="53" spans="1:13" ht="24.95" customHeight="1">
      <c r="A53" s="441" t="s">
        <v>97</v>
      </c>
      <c r="B53" s="540"/>
      <c r="D53" s="450"/>
      <c r="E53" s="450"/>
      <c r="F53" s="421"/>
      <c r="G53" s="180" t="s">
        <v>57</v>
      </c>
      <c r="H53" s="106">
        <f>0.5*2</f>
        <v>1</v>
      </c>
      <c r="I53" s="163" t="s">
        <v>7</v>
      </c>
      <c r="J53" s="452"/>
      <c r="K53" s="106">
        <v>1</v>
      </c>
      <c r="L53" s="180"/>
      <c r="M53" s="430"/>
    </row>
    <row r="54" spans="1:13" ht="24.95" customHeight="1">
      <c r="A54" s="468"/>
      <c r="B54" s="541"/>
      <c r="D54" s="450"/>
      <c r="E54" s="450"/>
      <c r="F54" s="421"/>
      <c r="G54" s="180"/>
      <c r="H54" s="106"/>
      <c r="I54" s="163"/>
      <c r="J54" s="452"/>
      <c r="K54" s="106"/>
      <c r="L54" s="180"/>
      <c r="M54" s="430"/>
    </row>
    <row r="55" spans="1:13" ht="24.95" customHeight="1">
      <c r="A55" s="183"/>
      <c r="B55" s="541"/>
      <c r="D55" s="450"/>
      <c r="E55" s="450"/>
      <c r="F55" s="422"/>
      <c r="G55" s="370" t="s">
        <v>125</v>
      </c>
      <c r="H55" s="107">
        <f>0*2</f>
        <v>0</v>
      </c>
      <c r="I55" s="164"/>
      <c r="J55" s="453"/>
      <c r="K55" s="107">
        <v>0</v>
      </c>
      <c r="L55" s="370"/>
      <c r="M55" s="431"/>
    </row>
    <row r="56" spans="1:13" ht="18" customHeight="1">
      <c r="A56" s="183"/>
      <c r="B56" s="541"/>
      <c r="D56" s="423" t="s">
        <v>33</v>
      </c>
      <c r="E56" s="473"/>
      <c r="F56" s="429" t="s">
        <v>165</v>
      </c>
      <c r="G56" s="369" t="s">
        <v>176</v>
      </c>
      <c r="H56" s="83">
        <f>1*2</f>
        <v>2</v>
      </c>
      <c r="I56" s="163"/>
      <c r="J56" s="432" t="s">
        <v>17</v>
      </c>
      <c r="K56" s="83">
        <v>2</v>
      </c>
      <c r="L56" s="132"/>
      <c r="M56" s="138"/>
    </row>
    <row r="57" spans="1:13" ht="18" customHeight="1">
      <c r="A57" s="183"/>
      <c r="B57" s="541"/>
      <c r="D57" s="474"/>
      <c r="E57" s="475"/>
      <c r="F57" s="478"/>
      <c r="G57" s="180" t="s">
        <v>116</v>
      </c>
      <c r="H57" s="106">
        <v>1.5</v>
      </c>
      <c r="I57" s="163" t="s">
        <v>7</v>
      </c>
      <c r="J57" s="460"/>
      <c r="K57" s="106">
        <v>1.5</v>
      </c>
      <c r="L57" s="133"/>
      <c r="M57" s="129"/>
    </row>
    <row r="58" spans="1:13" ht="18" customHeight="1">
      <c r="A58" s="59"/>
      <c r="B58" s="542"/>
      <c r="D58" s="474"/>
      <c r="E58" s="475"/>
      <c r="F58" s="478"/>
      <c r="G58" s="180" t="s">
        <v>34</v>
      </c>
      <c r="H58" s="106">
        <f>0.5*2</f>
        <v>1</v>
      </c>
      <c r="I58" s="163"/>
      <c r="J58" s="460"/>
      <c r="K58" s="106">
        <v>1</v>
      </c>
      <c r="L58" s="133"/>
      <c r="M58" s="129"/>
    </row>
    <row r="59" spans="1:13" ht="18" customHeight="1">
      <c r="A59" s="441" t="s">
        <v>105</v>
      </c>
      <c r="B59" s="528"/>
      <c r="D59" s="476"/>
      <c r="E59" s="477"/>
      <c r="F59" s="479"/>
      <c r="G59" s="370" t="s">
        <v>110</v>
      </c>
      <c r="H59" s="107">
        <f>0*2</f>
        <v>0</v>
      </c>
      <c r="I59" s="163"/>
      <c r="J59" s="461"/>
      <c r="K59" s="107">
        <v>0</v>
      </c>
      <c r="L59" s="134"/>
      <c r="M59" s="129"/>
    </row>
    <row r="60" spans="1:13" ht="19.5" customHeight="1">
      <c r="A60" s="468"/>
      <c r="B60" s="531"/>
      <c r="D60" s="423" t="s">
        <v>205</v>
      </c>
      <c r="E60" s="473"/>
      <c r="F60" s="480" t="s">
        <v>166</v>
      </c>
      <c r="G60" s="369" t="s">
        <v>132</v>
      </c>
      <c r="H60" s="103" t="s">
        <v>44</v>
      </c>
      <c r="I60" s="163"/>
      <c r="J60" s="452" t="s">
        <v>17</v>
      </c>
      <c r="K60" s="103" t="s">
        <v>44</v>
      </c>
      <c r="L60" s="132"/>
      <c r="M60" s="138"/>
    </row>
    <row r="61" spans="1:13" ht="19.5" customHeight="1">
      <c r="A61" s="57"/>
      <c r="B61" s="531"/>
      <c r="D61" s="474"/>
      <c r="E61" s="475"/>
      <c r="F61" s="480"/>
      <c r="G61" s="180" t="s">
        <v>138</v>
      </c>
      <c r="H61" s="104" t="s">
        <v>44</v>
      </c>
      <c r="I61" s="163" t="s">
        <v>7</v>
      </c>
      <c r="J61" s="452"/>
      <c r="K61" s="104" t="s">
        <v>44</v>
      </c>
      <c r="L61" s="133"/>
      <c r="M61" s="129"/>
    </row>
    <row r="62" spans="1:13" ht="19.5" customHeight="1">
      <c r="A62" s="57"/>
      <c r="B62" s="531"/>
      <c r="D62" s="476"/>
      <c r="E62" s="477"/>
      <c r="F62" s="480"/>
      <c r="G62" s="370" t="s">
        <v>139</v>
      </c>
      <c r="H62" s="105" t="s">
        <v>44</v>
      </c>
      <c r="I62" s="163"/>
      <c r="J62" s="452"/>
      <c r="K62" s="105" t="s">
        <v>44</v>
      </c>
      <c r="L62" s="134"/>
      <c r="M62" s="141"/>
    </row>
    <row r="63" spans="1:13" ht="18" customHeight="1">
      <c r="A63" s="57"/>
      <c r="B63" s="531"/>
      <c r="D63" s="548" t="s">
        <v>191</v>
      </c>
      <c r="E63" s="473" t="s">
        <v>204</v>
      </c>
      <c r="F63" s="471" t="s">
        <v>160</v>
      </c>
      <c r="G63" s="132" t="s">
        <v>146</v>
      </c>
      <c r="H63" s="103" t="s">
        <v>44</v>
      </c>
      <c r="I63" s="469" t="s">
        <v>7</v>
      </c>
      <c r="J63" s="432" t="s">
        <v>17</v>
      </c>
      <c r="K63" s="103" t="s">
        <v>44</v>
      </c>
      <c r="L63" s="198"/>
      <c r="M63" s="153"/>
    </row>
    <row r="64" spans="1:13" ht="18" customHeight="1">
      <c r="A64" s="57"/>
      <c r="B64" s="531"/>
      <c r="D64" s="549"/>
      <c r="E64" s="477"/>
      <c r="F64" s="472"/>
      <c r="G64" s="134" t="s">
        <v>145</v>
      </c>
      <c r="H64" s="105" t="s">
        <v>44</v>
      </c>
      <c r="I64" s="469"/>
      <c r="J64" s="461"/>
      <c r="K64" s="105" t="s">
        <v>44</v>
      </c>
      <c r="L64" s="134"/>
      <c r="M64" s="154"/>
    </row>
    <row r="65" spans="1:13" ht="18" customHeight="1">
      <c r="A65" s="57"/>
      <c r="B65" s="531"/>
      <c r="D65" s="147"/>
      <c r="E65" s="473" t="s">
        <v>206</v>
      </c>
      <c r="F65" s="543" t="s">
        <v>173</v>
      </c>
      <c r="G65" s="132" t="s">
        <v>174</v>
      </c>
      <c r="H65" s="100" t="s">
        <v>44</v>
      </c>
      <c r="I65" s="163"/>
      <c r="J65" s="452" t="s">
        <v>17</v>
      </c>
      <c r="K65" s="103" t="s">
        <v>44</v>
      </c>
      <c r="L65" s="132"/>
      <c r="M65" s="138"/>
    </row>
    <row r="66" spans="1:13" ht="18" customHeight="1">
      <c r="A66" s="57"/>
      <c r="B66" s="531"/>
      <c r="D66" s="389" t="s">
        <v>191</v>
      </c>
      <c r="E66" s="475"/>
      <c r="F66" s="513"/>
      <c r="G66" s="133" t="s">
        <v>175</v>
      </c>
      <c r="H66" s="101" t="s">
        <v>44</v>
      </c>
      <c r="I66" s="163" t="s">
        <v>7</v>
      </c>
      <c r="J66" s="452"/>
      <c r="K66" s="104" t="s">
        <v>44</v>
      </c>
      <c r="L66" s="133"/>
      <c r="M66" s="129"/>
    </row>
    <row r="67" spans="1:13" ht="18" customHeight="1">
      <c r="A67" s="57"/>
      <c r="B67" s="531"/>
      <c r="D67" s="151"/>
      <c r="E67" s="477"/>
      <c r="F67" s="544"/>
      <c r="G67" s="134" t="s">
        <v>106</v>
      </c>
      <c r="H67" s="102" t="s">
        <v>44</v>
      </c>
      <c r="I67" s="163"/>
      <c r="J67" s="452"/>
      <c r="K67" s="105" t="s">
        <v>44</v>
      </c>
      <c r="L67" s="134"/>
      <c r="M67" s="141"/>
    </row>
    <row r="68" spans="1:13" ht="18" customHeight="1">
      <c r="A68" s="57"/>
      <c r="B68" s="531"/>
      <c r="G68" s="383" t="s">
        <v>23</v>
      </c>
      <c r="H68" s="96">
        <f>H52+H56</f>
        <v>4</v>
      </c>
      <c r="I68" s="163"/>
      <c r="K68" s="78">
        <f>K52+K56</f>
        <v>4</v>
      </c>
      <c r="L68" s="97"/>
      <c r="M68" s="19"/>
    </row>
    <row r="69" spans="1:13" ht="18" customHeight="1">
      <c r="A69" s="57"/>
      <c r="B69" s="531"/>
      <c r="H69" s="97"/>
      <c r="L69" s="97"/>
      <c r="M69" s="19"/>
    </row>
    <row r="70" spans="1:13" ht="18" customHeight="1">
      <c r="A70" s="58"/>
      <c r="B70" s="539"/>
      <c r="D70" s="305" t="s">
        <v>35</v>
      </c>
      <c r="E70" s="146"/>
      <c r="F70" s="18"/>
      <c r="G70" s="18"/>
      <c r="H70" s="90"/>
      <c r="J70" s="16"/>
      <c r="K70" s="73"/>
      <c r="L70" s="97"/>
      <c r="M70" s="19"/>
    </row>
    <row r="71" spans="1:13" ht="18" customHeight="1">
      <c r="A71" s="441" t="s">
        <v>51</v>
      </c>
      <c r="B71" s="528"/>
      <c r="D71" s="550" t="s">
        <v>2</v>
      </c>
      <c r="E71" s="551"/>
      <c r="F71" s="17" t="s">
        <v>3</v>
      </c>
      <c r="G71" s="17" t="s">
        <v>4</v>
      </c>
      <c r="H71" s="91" t="s">
        <v>5</v>
      </c>
      <c r="J71" s="16"/>
      <c r="K71" s="74" t="s">
        <v>5</v>
      </c>
      <c r="L71" s="757" t="s">
        <v>150</v>
      </c>
      <c r="M71" s="17" t="s">
        <v>61</v>
      </c>
    </row>
    <row r="72" spans="1:13" ht="18" customHeight="1">
      <c r="A72" s="468"/>
      <c r="B72" s="531"/>
      <c r="D72" s="423" t="s">
        <v>36</v>
      </c>
      <c r="E72" s="473"/>
      <c r="F72" s="515" t="s">
        <v>37</v>
      </c>
      <c r="G72" s="132" t="s">
        <v>111</v>
      </c>
      <c r="H72" s="83">
        <f>1*2</f>
        <v>2</v>
      </c>
      <c r="I72" s="163"/>
      <c r="J72" s="432" t="s">
        <v>17</v>
      </c>
      <c r="K72" s="83">
        <v>2</v>
      </c>
      <c r="L72" s="132"/>
      <c r="M72" s="153"/>
    </row>
    <row r="73" spans="1:13" ht="30" customHeight="1">
      <c r="A73" s="50"/>
      <c r="B73" s="531"/>
      <c r="D73" s="474"/>
      <c r="E73" s="475"/>
      <c r="F73" s="516"/>
      <c r="G73" s="155" t="s">
        <v>135</v>
      </c>
      <c r="H73" s="106">
        <f>0.75*2</f>
        <v>1.5</v>
      </c>
      <c r="I73" s="163"/>
      <c r="J73" s="460"/>
      <c r="K73" s="106">
        <v>1.5</v>
      </c>
      <c r="L73" s="133"/>
      <c r="M73" s="129"/>
    </row>
    <row r="74" spans="1:13" ht="18" customHeight="1">
      <c r="A74" s="55"/>
      <c r="B74" s="531"/>
      <c r="D74" s="474"/>
      <c r="E74" s="475"/>
      <c r="F74" s="516"/>
      <c r="G74" s="133" t="s">
        <v>121</v>
      </c>
      <c r="H74" s="106">
        <f>0.5*2</f>
        <v>1</v>
      </c>
      <c r="I74" s="163" t="s">
        <v>7</v>
      </c>
      <c r="J74" s="460"/>
      <c r="K74" s="106">
        <v>1</v>
      </c>
      <c r="L74" s="133"/>
      <c r="M74" s="129"/>
    </row>
    <row r="75" spans="1:13" ht="18" customHeight="1">
      <c r="A75" s="55"/>
      <c r="B75" s="531"/>
      <c r="D75" s="474"/>
      <c r="E75" s="475"/>
      <c r="F75" s="516"/>
      <c r="G75" s="133" t="s">
        <v>112</v>
      </c>
      <c r="H75" s="106">
        <f>0.25*2</f>
        <v>0.5</v>
      </c>
      <c r="I75" s="164"/>
      <c r="J75" s="460"/>
      <c r="K75" s="106">
        <v>0.5</v>
      </c>
      <c r="L75" s="133"/>
      <c r="M75" s="129"/>
    </row>
    <row r="76" spans="1:13" ht="18" customHeight="1">
      <c r="A76" s="55"/>
      <c r="B76" s="531"/>
      <c r="D76" s="476"/>
      <c r="E76" s="477"/>
      <c r="F76" s="517"/>
      <c r="G76" s="134" t="s">
        <v>106</v>
      </c>
      <c r="H76" s="107">
        <f>0*2</f>
        <v>0</v>
      </c>
      <c r="I76" s="164"/>
      <c r="J76" s="461"/>
      <c r="K76" s="107">
        <v>0</v>
      </c>
      <c r="L76" s="134"/>
      <c r="M76" s="168"/>
    </row>
    <row r="77" spans="1:13" ht="30" customHeight="1">
      <c r="A77" s="55"/>
      <c r="B77" s="539"/>
      <c r="D77" s="533" t="s">
        <v>38</v>
      </c>
      <c r="E77" s="534"/>
      <c r="F77" s="429" t="s">
        <v>39</v>
      </c>
      <c r="G77" s="160" t="s">
        <v>188</v>
      </c>
      <c r="H77" s="83">
        <f>1*2</f>
        <v>2</v>
      </c>
      <c r="I77" s="165"/>
      <c r="J77" s="432" t="s">
        <v>17</v>
      </c>
      <c r="K77" s="83">
        <v>2</v>
      </c>
      <c r="L77" s="132"/>
      <c r="M77" s="138"/>
    </row>
    <row r="78" spans="1:13" ht="30" customHeight="1">
      <c r="A78" s="47" t="s">
        <v>202</v>
      </c>
      <c r="B78" s="528"/>
      <c r="D78" s="535"/>
      <c r="E78" s="536"/>
      <c r="F78" s="478"/>
      <c r="G78" s="142" t="s">
        <v>113</v>
      </c>
      <c r="H78" s="106">
        <f>0.5*2</f>
        <v>1</v>
      </c>
      <c r="I78" s="165" t="s">
        <v>7</v>
      </c>
      <c r="J78" s="460"/>
      <c r="K78" s="106">
        <v>1</v>
      </c>
      <c r="L78" s="133"/>
      <c r="M78" s="129"/>
    </row>
    <row r="79" spans="1:13" ht="18" customHeight="1">
      <c r="A79" s="55"/>
      <c r="B79" s="531"/>
      <c r="D79" s="537"/>
      <c r="E79" s="538"/>
      <c r="F79" s="479"/>
      <c r="G79" s="134" t="s">
        <v>40</v>
      </c>
      <c r="H79" s="107">
        <f>0*2</f>
        <v>0</v>
      </c>
      <c r="I79" s="165"/>
      <c r="J79" s="461"/>
      <c r="K79" s="107">
        <v>0</v>
      </c>
      <c r="L79" s="134"/>
      <c r="M79" s="141"/>
    </row>
    <row r="80" spans="1:13" ht="18" customHeight="1">
      <c r="A80" s="55"/>
      <c r="B80" s="531"/>
      <c r="D80" s="533" t="s">
        <v>41</v>
      </c>
      <c r="E80" s="534"/>
      <c r="F80" s="515" t="s">
        <v>162</v>
      </c>
      <c r="G80" s="132" t="s">
        <v>122</v>
      </c>
      <c r="H80" s="83">
        <v>1</v>
      </c>
      <c r="I80" s="166"/>
      <c r="J80" s="432" t="s">
        <v>17</v>
      </c>
      <c r="K80" s="83">
        <v>1</v>
      </c>
      <c r="L80" s="369"/>
      <c r="M80" s="129"/>
    </row>
    <row r="81" spans="1:13" ht="18" customHeight="1">
      <c r="A81" s="55"/>
      <c r="B81" s="531"/>
      <c r="D81" s="535"/>
      <c r="E81" s="536"/>
      <c r="F81" s="516"/>
      <c r="G81" s="133" t="s">
        <v>123</v>
      </c>
      <c r="H81" s="106">
        <v>0.5</v>
      </c>
      <c r="I81" s="166" t="s">
        <v>7</v>
      </c>
      <c r="J81" s="460"/>
      <c r="K81" s="106">
        <v>0.5</v>
      </c>
      <c r="L81" s="180"/>
      <c r="M81" s="129"/>
    </row>
    <row r="82" spans="1:13" ht="18" customHeight="1">
      <c r="A82" s="55"/>
      <c r="B82" s="531"/>
      <c r="D82" s="537"/>
      <c r="E82" s="538"/>
      <c r="F82" s="517"/>
      <c r="G82" s="134" t="s">
        <v>106</v>
      </c>
      <c r="H82" s="107">
        <f>0*2</f>
        <v>0</v>
      </c>
      <c r="I82" s="166"/>
      <c r="J82" s="461"/>
      <c r="K82" s="107">
        <v>0</v>
      </c>
      <c r="L82" s="370"/>
      <c r="M82" s="141"/>
    </row>
    <row r="83" spans="1:13" ht="18" customHeight="1">
      <c r="A83" s="55"/>
      <c r="B83" s="531"/>
      <c r="D83" s="533" t="s">
        <v>186</v>
      </c>
      <c r="E83" s="534"/>
      <c r="F83" s="712" t="s">
        <v>274</v>
      </c>
      <c r="G83" s="132" t="s">
        <v>275</v>
      </c>
      <c r="H83" s="103">
        <v>1</v>
      </c>
      <c r="I83" s="166"/>
      <c r="J83" s="432" t="s">
        <v>17</v>
      </c>
      <c r="K83" s="83">
        <v>1</v>
      </c>
      <c r="L83" s="369"/>
      <c r="M83" s="138"/>
    </row>
    <row r="84" spans="1:13" ht="18" customHeight="1">
      <c r="A84" s="55"/>
      <c r="B84" s="539"/>
      <c r="D84" s="535"/>
      <c r="E84" s="536"/>
      <c r="F84" s="713"/>
      <c r="G84" s="129" t="s">
        <v>305</v>
      </c>
      <c r="H84" s="104">
        <v>0.5</v>
      </c>
      <c r="I84" s="166" t="s">
        <v>7</v>
      </c>
      <c r="J84" s="460"/>
      <c r="K84" s="106">
        <v>0.5</v>
      </c>
      <c r="L84" s="180"/>
      <c r="M84" s="129"/>
    </row>
    <row r="85" spans="1:13" ht="18" customHeight="1">
      <c r="A85" s="441" t="s">
        <v>203</v>
      </c>
      <c r="B85" s="528"/>
      <c r="D85" s="537"/>
      <c r="E85" s="538"/>
      <c r="F85" s="714"/>
      <c r="G85" s="134" t="s">
        <v>276</v>
      </c>
      <c r="H85" s="105">
        <v>0</v>
      </c>
      <c r="I85" s="166"/>
      <c r="J85" s="461"/>
      <c r="K85" s="107">
        <v>0</v>
      </c>
      <c r="L85" s="370"/>
      <c r="M85" s="129"/>
    </row>
    <row r="86" spans="1:13" ht="18" customHeight="1">
      <c r="A86" s="468"/>
      <c r="B86" s="529"/>
      <c r="D86" s="423" t="s">
        <v>192</v>
      </c>
      <c r="E86" s="473"/>
      <c r="F86" s="429" t="s">
        <v>308</v>
      </c>
      <c r="G86" s="132" t="s">
        <v>288</v>
      </c>
      <c r="H86" s="157" t="s">
        <v>44</v>
      </c>
      <c r="I86" s="162"/>
      <c r="J86" s="432" t="s">
        <v>17</v>
      </c>
      <c r="K86" s="103" t="s">
        <v>44</v>
      </c>
      <c r="L86" s="132"/>
      <c r="M86" s="138"/>
    </row>
    <row r="87" spans="1:13" ht="18" customHeight="1">
      <c r="A87" s="55"/>
      <c r="B87" s="529"/>
      <c r="D87" s="474"/>
      <c r="E87" s="475"/>
      <c r="F87" s="478"/>
      <c r="G87" s="129" t="s">
        <v>289</v>
      </c>
      <c r="H87" s="158" t="s">
        <v>44</v>
      </c>
      <c r="I87" s="163" t="s">
        <v>7</v>
      </c>
      <c r="J87" s="460"/>
      <c r="K87" s="104" t="s">
        <v>44</v>
      </c>
      <c r="L87" s="133"/>
      <c r="M87" s="129"/>
    </row>
    <row r="88" spans="1:13" ht="18" customHeight="1">
      <c r="A88" s="55"/>
      <c r="B88" s="529"/>
      <c r="D88" s="476"/>
      <c r="E88" s="477"/>
      <c r="F88" s="479"/>
      <c r="G88" s="134" t="s">
        <v>187</v>
      </c>
      <c r="H88" s="159" t="s">
        <v>44</v>
      </c>
      <c r="I88" s="162"/>
      <c r="J88" s="461"/>
      <c r="K88" s="105" t="s">
        <v>44</v>
      </c>
      <c r="L88" s="140"/>
      <c r="M88" s="141"/>
    </row>
    <row r="89" spans="1:13" ht="21.75" customHeight="1">
      <c r="A89" s="55"/>
      <c r="B89" s="529"/>
      <c r="D89" s="423" t="s">
        <v>307</v>
      </c>
      <c r="E89" s="473"/>
      <c r="F89" s="429" t="s">
        <v>309</v>
      </c>
      <c r="G89" s="132" t="s">
        <v>286</v>
      </c>
      <c r="H89" s="103" t="s">
        <v>44</v>
      </c>
      <c r="I89" s="469" t="s">
        <v>7</v>
      </c>
      <c r="J89" s="432" t="s">
        <v>17</v>
      </c>
      <c r="K89" s="103" t="s">
        <v>44</v>
      </c>
      <c r="L89" s="132"/>
      <c r="M89" s="138"/>
    </row>
    <row r="90" spans="1:13" ht="21.75" customHeight="1">
      <c r="A90" s="55"/>
      <c r="B90" s="529"/>
      <c r="D90" s="476"/>
      <c r="E90" s="477"/>
      <c r="F90" s="478"/>
      <c r="G90" s="134" t="s">
        <v>287</v>
      </c>
      <c r="H90" s="105" t="s">
        <v>44</v>
      </c>
      <c r="I90" s="469"/>
      <c r="J90" s="461"/>
      <c r="K90" s="105" t="s">
        <v>44</v>
      </c>
      <c r="L90" s="134"/>
      <c r="M90" s="129"/>
    </row>
    <row r="91" spans="1:13" ht="18" customHeight="1">
      <c r="A91" s="59"/>
      <c r="B91" s="530"/>
      <c r="D91" s="147"/>
      <c r="E91" s="473" t="s">
        <v>190</v>
      </c>
      <c r="F91" s="545" t="s">
        <v>163</v>
      </c>
      <c r="G91" s="132" t="s">
        <v>124</v>
      </c>
      <c r="H91" s="103" t="s">
        <v>44</v>
      </c>
      <c r="I91" s="166"/>
      <c r="J91" s="432" t="s">
        <v>17</v>
      </c>
      <c r="K91" s="103" t="s">
        <v>44</v>
      </c>
      <c r="L91" s="132"/>
      <c r="M91" s="138"/>
    </row>
    <row r="92" spans="1:13" ht="18" customHeight="1">
      <c r="A92" s="47" t="s">
        <v>53</v>
      </c>
      <c r="B92" s="528"/>
      <c r="D92" s="150" t="s">
        <v>191</v>
      </c>
      <c r="E92" s="475"/>
      <c r="F92" s="546"/>
      <c r="G92" s="133" t="s">
        <v>123</v>
      </c>
      <c r="H92" s="104" t="s">
        <v>44</v>
      </c>
      <c r="I92" s="166" t="s">
        <v>7</v>
      </c>
      <c r="J92" s="460"/>
      <c r="K92" s="104" t="s">
        <v>44</v>
      </c>
      <c r="L92" s="133"/>
      <c r="M92" s="129"/>
    </row>
    <row r="93" spans="1:13" ht="18" customHeight="1">
      <c r="A93" s="48" t="s">
        <v>54</v>
      </c>
      <c r="B93" s="531"/>
      <c r="D93" s="151"/>
      <c r="E93" s="477"/>
      <c r="F93" s="547"/>
      <c r="G93" s="134" t="s">
        <v>106</v>
      </c>
      <c r="H93" s="105" t="s">
        <v>44</v>
      </c>
      <c r="I93" s="129"/>
      <c r="J93" s="461"/>
      <c r="K93" s="105" t="s">
        <v>44</v>
      </c>
      <c r="L93" s="134"/>
      <c r="M93" s="141"/>
    </row>
    <row r="94" spans="1:13" ht="18" customHeight="1">
      <c r="A94" s="48" t="s">
        <v>55</v>
      </c>
      <c r="B94" s="531"/>
      <c r="D94" s="147"/>
      <c r="E94" s="149"/>
      <c r="F94" s="386"/>
      <c r="G94" s="132" t="s">
        <v>277</v>
      </c>
      <c r="H94" s="157" t="s">
        <v>44</v>
      </c>
      <c r="I94" s="162"/>
      <c r="J94" s="432" t="s">
        <v>17</v>
      </c>
      <c r="K94" s="103" t="s">
        <v>44</v>
      </c>
      <c r="L94" s="132"/>
      <c r="M94" s="138"/>
    </row>
    <row r="95" spans="1:13" ht="18" customHeight="1" thickBot="1">
      <c r="A95" s="60"/>
      <c r="B95" s="532"/>
      <c r="D95" s="723" t="s">
        <v>191</v>
      </c>
      <c r="E95" s="475" t="s">
        <v>292</v>
      </c>
      <c r="F95" s="725" t="s">
        <v>281</v>
      </c>
      <c r="G95" s="133" t="s">
        <v>278</v>
      </c>
      <c r="H95" s="158" t="s">
        <v>44</v>
      </c>
      <c r="I95" s="469" t="s">
        <v>7</v>
      </c>
      <c r="J95" s="460"/>
      <c r="K95" s="104" t="s">
        <v>44</v>
      </c>
      <c r="L95" s="133"/>
      <c r="M95" s="129"/>
    </row>
    <row r="96" spans="1:13" ht="18" customHeight="1">
      <c r="A96" s="38"/>
      <c r="B96" s="38"/>
      <c r="D96" s="723"/>
      <c r="E96" s="475"/>
      <c r="F96" s="725"/>
      <c r="G96" s="133" t="s">
        <v>279</v>
      </c>
      <c r="H96" s="158" t="s">
        <v>44</v>
      </c>
      <c r="I96" s="469"/>
      <c r="J96" s="460"/>
      <c r="K96" s="104" t="s">
        <v>44</v>
      </c>
      <c r="L96" s="133"/>
      <c r="M96" s="129"/>
    </row>
    <row r="97" spans="1:13" ht="18" customHeight="1">
      <c r="A97" s="38"/>
      <c r="B97" s="38"/>
      <c r="D97" s="388"/>
      <c r="E97" s="385"/>
      <c r="F97" s="387"/>
      <c r="G97" s="134" t="s">
        <v>280</v>
      </c>
      <c r="H97" s="105" t="s">
        <v>44</v>
      </c>
      <c r="I97" s="168"/>
      <c r="J97" s="461"/>
      <c r="K97" s="105" t="s">
        <v>44</v>
      </c>
      <c r="L97" s="134"/>
      <c r="M97" s="141"/>
    </row>
    <row r="98" spans="1:13" ht="18" customHeight="1">
      <c r="A98" s="38"/>
      <c r="B98" s="38"/>
      <c r="D98" s="524" t="s">
        <v>191</v>
      </c>
      <c r="E98" s="473" t="s">
        <v>58</v>
      </c>
      <c r="F98" s="526" t="s">
        <v>194</v>
      </c>
      <c r="G98" s="132" t="s">
        <v>45</v>
      </c>
      <c r="H98" s="103" t="s">
        <v>44</v>
      </c>
      <c r="I98" s="469" t="s">
        <v>7</v>
      </c>
      <c r="J98" s="432" t="s">
        <v>17</v>
      </c>
      <c r="K98" s="103" t="s">
        <v>44</v>
      </c>
      <c r="L98" s="132"/>
      <c r="M98" s="429"/>
    </row>
    <row r="99" spans="1:13" ht="18" customHeight="1">
      <c r="A99" s="38"/>
      <c r="B99" s="38"/>
      <c r="D99" s="525"/>
      <c r="E99" s="477"/>
      <c r="F99" s="527"/>
      <c r="G99" s="134" t="s">
        <v>47</v>
      </c>
      <c r="H99" s="105" t="s">
        <v>44</v>
      </c>
      <c r="I99" s="469"/>
      <c r="J99" s="461"/>
      <c r="K99" s="105" t="s">
        <v>44</v>
      </c>
      <c r="L99" s="134"/>
      <c r="M99" s="479"/>
    </row>
    <row r="100" spans="1:13" ht="18" customHeight="1">
      <c r="A100" s="38"/>
      <c r="B100" s="38"/>
      <c r="D100" s="152"/>
      <c r="E100" s="152"/>
      <c r="F100" s="5"/>
      <c r="G100" s="383" t="s">
        <v>23</v>
      </c>
      <c r="H100" s="98">
        <f>H72+H77+H80+H83</f>
        <v>6</v>
      </c>
      <c r="J100" s="12"/>
      <c r="K100" s="78">
        <f>K72+K77+K80+K83</f>
        <v>6</v>
      </c>
      <c r="L100" s="762"/>
      <c r="M100" s="763"/>
    </row>
    <row r="101" spans="1:13" ht="18" customHeight="1">
      <c r="A101" s="38"/>
      <c r="B101" s="38"/>
      <c r="D101" s="130" t="s">
        <v>191</v>
      </c>
      <c r="E101" s="130" t="s">
        <v>193</v>
      </c>
      <c r="F101" s="5"/>
      <c r="G101" s="38"/>
      <c r="H101" s="99"/>
      <c r="J101" s="16"/>
      <c r="K101" s="79"/>
      <c r="L101" s="130"/>
      <c r="M101" s="19"/>
    </row>
    <row r="102" spans="1:13" ht="18" customHeight="1">
      <c r="A102" s="38"/>
      <c r="B102" s="38"/>
      <c r="D102" s="130"/>
      <c r="E102" s="130"/>
      <c r="F102" s="5"/>
      <c r="G102" s="383" t="s">
        <v>42</v>
      </c>
      <c r="H102" s="98">
        <f>H24+H48+H68+H100</f>
        <v>20</v>
      </c>
      <c r="J102" s="16"/>
      <c r="K102" s="77">
        <f>K24+K48+K68+K100</f>
        <v>20</v>
      </c>
      <c r="L102" s="764"/>
      <c r="M102" s="19"/>
    </row>
    <row r="103" spans="1:13" ht="18" customHeight="1" thickBot="1">
      <c r="A103" s="38"/>
      <c r="B103" s="38"/>
      <c r="D103" s="152"/>
      <c r="E103" s="152"/>
      <c r="F103" s="5"/>
      <c r="G103" s="16"/>
      <c r="H103" s="80"/>
      <c r="J103" s="30"/>
      <c r="K103" s="79"/>
      <c r="L103" s="762"/>
      <c r="M103" s="765"/>
    </row>
    <row r="104" spans="1:13" ht="18" customHeight="1" thickTop="1" thickBot="1">
      <c r="A104" s="518" t="s">
        <v>133</v>
      </c>
      <c r="B104" s="519"/>
      <c r="D104" s="152"/>
      <c r="E104" s="152"/>
      <c r="F104" s="5"/>
      <c r="G104" s="156"/>
      <c r="H104" s="82"/>
      <c r="J104" s="14"/>
      <c r="K104" s="79"/>
      <c r="L104" s="97"/>
      <c r="M104" s="97" t="s">
        <v>167</v>
      </c>
    </row>
    <row r="105" spans="1:13" ht="18" customHeight="1" thickTop="1">
      <c r="A105" s="520"/>
      <c r="B105" s="521"/>
      <c r="G105" s="19"/>
      <c r="H105" s="80"/>
      <c r="K105" s="80"/>
      <c r="L105" s="97"/>
      <c r="M105" s="171"/>
    </row>
    <row r="106" spans="1:13" ht="18" customHeight="1">
      <c r="A106" s="520"/>
      <c r="B106" s="521"/>
      <c r="C106" s="20"/>
      <c r="G106" s="6"/>
      <c r="H106" s="81"/>
      <c r="K106" s="81"/>
      <c r="L106" s="97"/>
      <c r="M106" s="172"/>
    </row>
    <row r="107" spans="1:13" ht="18" customHeight="1" thickBot="1">
      <c r="A107" s="522"/>
      <c r="B107" s="523"/>
      <c r="C107" s="20"/>
      <c r="G107" s="19"/>
      <c r="H107" s="80"/>
      <c r="K107" s="80"/>
      <c r="L107" s="97"/>
      <c r="M107" s="173"/>
    </row>
    <row r="108" spans="1:13" ht="18" customHeight="1" thickTop="1" thickBot="1">
      <c r="A108" s="61"/>
      <c r="B108" s="61"/>
      <c r="G108" s="7"/>
      <c r="H108" s="82"/>
      <c r="K108" s="82"/>
      <c r="L108" s="97"/>
      <c r="M108" s="97" t="s">
        <v>127</v>
      </c>
    </row>
    <row r="109" spans="1:13" ht="18" customHeight="1" thickTop="1">
      <c r="A109" s="62"/>
      <c r="B109" s="63"/>
      <c r="L109" s="97"/>
      <c r="M109" s="174"/>
    </row>
    <row r="110" spans="1:13" ht="15" thickBot="1">
      <c r="A110" s="63"/>
      <c r="B110" s="63"/>
      <c r="L110" s="766"/>
      <c r="M110" s="175"/>
    </row>
    <row r="111" spans="1:13" ht="18.75" thickTop="1" thickBot="1">
      <c r="A111" s="62"/>
      <c r="B111" s="63"/>
      <c r="L111" s="162"/>
      <c r="M111" s="176" t="s">
        <v>128</v>
      </c>
    </row>
    <row r="112" spans="1:13" ht="15" thickTop="1">
      <c r="A112" s="63"/>
      <c r="B112" s="63"/>
      <c r="L112" s="767"/>
      <c r="M112" s="171"/>
    </row>
    <row r="113" spans="1:13" ht="15" thickBot="1">
      <c r="L113" s="767"/>
      <c r="M113" s="175"/>
    </row>
    <row r="114" spans="1:13" ht="15" thickTop="1">
      <c r="M114" s="31"/>
    </row>
    <row r="119" spans="1:13">
      <c r="A119" s="65">
        <v>1</v>
      </c>
      <c r="B119" s="66" t="s">
        <v>70</v>
      </c>
      <c r="J119" s="32" t="s">
        <v>10</v>
      </c>
    </row>
    <row r="120" spans="1:13">
      <c r="A120" s="65">
        <f>A119+1</f>
        <v>2</v>
      </c>
      <c r="B120" s="66" t="s">
        <v>71</v>
      </c>
      <c r="J120" s="1" t="s">
        <v>17</v>
      </c>
    </row>
    <row r="121" spans="1:13">
      <c r="A121" s="65">
        <f t="shared" ref="A121:A148" si="0">A120+1</f>
        <v>3</v>
      </c>
      <c r="B121" s="67" t="s">
        <v>84</v>
      </c>
      <c r="J121" s="1" t="s">
        <v>46</v>
      </c>
    </row>
    <row r="122" spans="1:13">
      <c r="A122" s="65">
        <f t="shared" si="0"/>
        <v>4</v>
      </c>
      <c r="B122" s="67" t="s">
        <v>85</v>
      </c>
    </row>
    <row r="123" spans="1:13">
      <c r="A123" s="65">
        <f t="shared" si="0"/>
        <v>5</v>
      </c>
      <c r="B123" s="66" t="s">
        <v>72</v>
      </c>
    </row>
    <row r="124" spans="1:13">
      <c r="A124" s="65">
        <f t="shared" si="0"/>
        <v>6</v>
      </c>
      <c r="B124" s="66" t="s">
        <v>86</v>
      </c>
    </row>
    <row r="125" spans="1:13">
      <c r="A125" s="65">
        <f t="shared" si="0"/>
        <v>7</v>
      </c>
      <c r="B125" s="66" t="s">
        <v>87</v>
      </c>
    </row>
    <row r="126" spans="1:13">
      <c r="A126" s="65">
        <f t="shared" si="0"/>
        <v>8</v>
      </c>
      <c r="B126" s="66" t="s">
        <v>73</v>
      </c>
    </row>
    <row r="127" spans="1:13">
      <c r="A127" s="65">
        <f t="shared" si="0"/>
        <v>9</v>
      </c>
      <c r="B127" s="66" t="s">
        <v>74</v>
      </c>
    </row>
    <row r="128" spans="1:13">
      <c r="A128" s="65">
        <f t="shared" si="0"/>
        <v>10</v>
      </c>
      <c r="B128" s="66" t="s">
        <v>88</v>
      </c>
    </row>
    <row r="129" spans="1:2">
      <c r="A129" s="65">
        <f t="shared" si="0"/>
        <v>11</v>
      </c>
      <c r="B129" s="66" t="s">
        <v>75</v>
      </c>
    </row>
    <row r="130" spans="1:2">
      <c r="A130" s="65">
        <f t="shared" si="0"/>
        <v>12</v>
      </c>
      <c r="B130" s="66" t="s">
        <v>76</v>
      </c>
    </row>
    <row r="131" spans="1:2">
      <c r="A131" s="65">
        <f t="shared" si="0"/>
        <v>13</v>
      </c>
      <c r="B131" s="66" t="s">
        <v>77</v>
      </c>
    </row>
    <row r="132" spans="1:2">
      <c r="A132" s="65">
        <f t="shared" si="0"/>
        <v>14</v>
      </c>
      <c r="B132" s="66" t="s">
        <v>78</v>
      </c>
    </row>
    <row r="133" spans="1:2">
      <c r="A133" s="65">
        <f t="shared" si="0"/>
        <v>15</v>
      </c>
      <c r="B133" s="66" t="s">
        <v>89</v>
      </c>
    </row>
    <row r="134" spans="1:2">
      <c r="A134" s="65">
        <f t="shared" si="0"/>
        <v>16</v>
      </c>
      <c r="B134" s="66" t="s">
        <v>90</v>
      </c>
    </row>
    <row r="135" spans="1:2">
      <c r="A135" s="65">
        <f t="shared" si="0"/>
        <v>17</v>
      </c>
      <c r="B135" s="66" t="s">
        <v>79</v>
      </c>
    </row>
    <row r="136" spans="1:2">
      <c r="A136" s="65">
        <f t="shared" si="0"/>
        <v>18</v>
      </c>
      <c r="B136" s="66" t="s">
        <v>91</v>
      </c>
    </row>
    <row r="137" spans="1:2">
      <c r="A137" s="65">
        <f t="shared" si="0"/>
        <v>19</v>
      </c>
      <c r="B137" s="66" t="s">
        <v>92</v>
      </c>
    </row>
    <row r="138" spans="1:2">
      <c r="A138" s="65">
        <f t="shared" si="0"/>
        <v>20</v>
      </c>
      <c r="B138" s="66" t="s">
        <v>93</v>
      </c>
    </row>
    <row r="139" spans="1:2">
      <c r="A139" s="65">
        <f t="shared" si="0"/>
        <v>21</v>
      </c>
      <c r="B139" s="66" t="s">
        <v>94</v>
      </c>
    </row>
    <row r="140" spans="1:2">
      <c r="A140" s="65">
        <f t="shared" si="0"/>
        <v>22</v>
      </c>
      <c r="B140" s="66" t="s">
        <v>80</v>
      </c>
    </row>
    <row r="141" spans="1:2">
      <c r="A141" s="65">
        <f t="shared" si="0"/>
        <v>23</v>
      </c>
      <c r="B141" s="66" t="s">
        <v>134</v>
      </c>
    </row>
    <row r="142" spans="1:2">
      <c r="A142" s="65">
        <f t="shared" si="0"/>
        <v>24</v>
      </c>
      <c r="B142" s="66" t="s">
        <v>95</v>
      </c>
    </row>
    <row r="143" spans="1:2">
      <c r="A143" s="65">
        <f t="shared" si="0"/>
        <v>25</v>
      </c>
      <c r="B143" s="66" t="s">
        <v>96</v>
      </c>
    </row>
    <row r="144" spans="1:2">
      <c r="A144" s="65">
        <f t="shared" si="0"/>
        <v>26</v>
      </c>
      <c r="B144" s="66" t="s">
        <v>81</v>
      </c>
    </row>
    <row r="145" spans="1:5">
      <c r="A145" s="65">
        <f t="shared" si="0"/>
        <v>27</v>
      </c>
      <c r="B145" s="66" t="s">
        <v>82</v>
      </c>
    </row>
    <row r="146" spans="1:5">
      <c r="A146" s="65">
        <f t="shared" si="0"/>
        <v>28</v>
      </c>
      <c r="B146" s="66" t="s">
        <v>83</v>
      </c>
    </row>
    <row r="147" spans="1:5">
      <c r="A147" s="65">
        <f t="shared" si="0"/>
        <v>29</v>
      </c>
      <c r="B147" s="66" t="s">
        <v>297</v>
      </c>
    </row>
    <row r="148" spans="1:5">
      <c r="A148" s="65">
        <f t="shared" si="0"/>
        <v>30</v>
      </c>
      <c r="B148" s="66"/>
    </row>
    <row r="149" spans="1:5">
      <c r="B149" s="68"/>
    </row>
    <row r="150" spans="1:5">
      <c r="A150" s="69" t="s">
        <v>283</v>
      </c>
      <c r="B150" s="63" t="s">
        <v>155</v>
      </c>
      <c r="E150" s="63"/>
    </row>
    <row r="151" spans="1:5">
      <c r="B151" s="63" t="s">
        <v>195</v>
      </c>
      <c r="E151" s="63"/>
    </row>
    <row r="152" spans="1:5">
      <c r="B152" s="63" t="s">
        <v>313</v>
      </c>
      <c r="E152" s="63"/>
    </row>
    <row r="153" spans="1:5">
      <c r="B153" s="64" t="s">
        <v>126</v>
      </c>
      <c r="E153" s="63"/>
    </row>
    <row r="154" spans="1:5">
      <c r="B154" s="64" t="s">
        <v>267</v>
      </c>
    </row>
    <row r="155" spans="1:5">
      <c r="B155" s="63" t="s">
        <v>168</v>
      </c>
    </row>
  </sheetData>
  <mergeCells count="132">
    <mergeCell ref="D27:E27"/>
    <mergeCell ref="D28:E33"/>
    <mergeCell ref="F28:F33"/>
    <mergeCell ref="A29:A30"/>
    <mergeCell ref="B29:B30"/>
    <mergeCell ref="B33:B34"/>
    <mergeCell ref="A50:B52"/>
    <mergeCell ref="A37:A38"/>
    <mergeCell ref="B24:B28"/>
    <mergeCell ref="A33:A34"/>
    <mergeCell ref="D41:E44"/>
    <mergeCell ref="F41:F44"/>
    <mergeCell ref="B59:B70"/>
    <mergeCell ref="A53:A54"/>
    <mergeCell ref="A59:A60"/>
    <mergeCell ref="B53:B58"/>
    <mergeCell ref="M52:M55"/>
    <mergeCell ref="F65:F67"/>
    <mergeCell ref="J65:J67"/>
    <mergeCell ref="E65:E67"/>
    <mergeCell ref="F91:F93"/>
    <mergeCell ref="E91:E93"/>
    <mergeCell ref="B78:B84"/>
    <mergeCell ref="B71:B77"/>
    <mergeCell ref="A71:A72"/>
    <mergeCell ref="D63:D64"/>
    <mergeCell ref="D77:E79"/>
    <mergeCell ref="F77:F79"/>
    <mergeCell ref="I63:I64"/>
    <mergeCell ref="E63:E64"/>
    <mergeCell ref="J77:J79"/>
    <mergeCell ref="D80:E82"/>
    <mergeCell ref="F80:F82"/>
    <mergeCell ref="J80:J82"/>
    <mergeCell ref="D71:E71"/>
    <mergeCell ref="D72:E76"/>
    <mergeCell ref="F72:F76"/>
    <mergeCell ref="J72:J76"/>
    <mergeCell ref="M98:M99"/>
    <mergeCell ref="A104:B104"/>
    <mergeCell ref="A105:B105"/>
    <mergeCell ref="A106:B106"/>
    <mergeCell ref="A107:B107"/>
    <mergeCell ref="D98:D99"/>
    <mergeCell ref="E98:E99"/>
    <mergeCell ref="F86:F88"/>
    <mergeCell ref="J91:J93"/>
    <mergeCell ref="F98:F99"/>
    <mergeCell ref="J98:J99"/>
    <mergeCell ref="B85:B91"/>
    <mergeCell ref="B92:B95"/>
    <mergeCell ref="I98:I99"/>
    <mergeCell ref="A85:A86"/>
    <mergeCell ref="D83:E85"/>
    <mergeCell ref="F83:F85"/>
    <mergeCell ref="J83:J85"/>
    <mergeCell ref="F89:F90"/>
    <mergeCell ref="I89:I90"/>
    <mergeCell ref="J89:J90"/>
    <mergeCell ref="J86:J88"/>
    <mergeCell ref="D86:E88"/>
    <mergeCell ref="D89:E90"/>
    <mergeCell ref="K42:K43"/>
    <mergeCell ref="L42:L43"/>
    <mergeCell ref="D45:E47"/>
    <mergeCell ref="F45:F47"/>
    <mergeCell ref="A1:B1"/>
    <mergeCell ref="A2:B2"/>
    <mergeCell ref="D2:H2"/>
    <mergeCell ref="A3:A4"/>
    <mergeCell ref="B3:B4"/>
    <mergeCell ref="D4:H5"/>
    <mergeCell ref="E13:E14"/>
    <mergeCell ref="F13:F14"/>
    <mergeCell ref="I13:I14"/>
    <mergeCell ref="G10:G11"/>
    <mergeCell ref="B13:B23"/>
    <mergeCell ref="K10:K11"/>
    <mergeCell ref="H10:H11"/>
    <mergeCell ref="L10:L11"/>
    <mergeCell ref="B11:B12"/>
    <mergeCell ref="J13:J14"/>
    <mergeCell ref="G42:G43"/>
    <mergeCell ref="H42:H43"/>
    <mergeCell ref="E95:E96"/>
    <mergeCell ref="D95:D96"/>
    <mergeCell ref="F95:F96"/>
    <mergeCell ref="J94:J97"/>
    <mergeCell ref="I95:I96"/>
    <mergeCell ref="A13:A14"/>
    <mergeCell ref="J45:J47"/>
    <mergeCell ref="D34:E36"/>
    <mergeCell ref="F34:F36"/>
    <mergeCell ref="J34:J36"/>
    <mergeCell ref="J28:J33"/>
    <mergeCell ref="F63:F64"/>
    <mergeCell ref="J63:J64"/>
    <mergeCell ref="D56:E59"/>
    <mergeCell ref="F56:F59"/>
    <mergeCell ref="J56:J59"/>
    <mergeCell ref="D60:E62"/>
    <mergeCell ref="F60:F62"/>
    <mergeCell ref="J60:J62"/>
    <mergeCell ref="D51:E51"/>
    <mergeCell ref="D52:E55"/>
    <mergeCell ref="F52:F55"/>
    <mergeCell ref="J52:J55"/>
    <mergeCell ref="J41:J44"/>
    <mergeCell ref="M34:M36"/>
    <mergeCell ref="D37:E40"/>
    <mergeCell ref="F37:F40"/>
    <mergeCell ref="J37:J40"/>
    <mergeCell ref="J4:M5"/>
    <mergeCell ref="A5:A6"/>
    <mergeCell ref="B5:B6"/>
    <mergeCell ref="A7:A8"/>
    <mergeCell ref="B7:B8"/>
    <mergeCell ref="D7:E7"/>
    <mergeCell ref="E9:E12"/>
    <mergeCell ref="F9:F12"/>
    <mergeCell ref="J9:J12"/>
    <mergeCell ref="A11:A12"/>
    <mergeCell ref="E16:E18"/>
    <mergeCell ref="F16:F18"/>
    <mergeCell ref="J16:J18"/>
    <mergeCell ref="D19:E23"/>
    <mergeCell ref="J19:J23"/>
    <mergeCell ref="A10:B10"/>
    <mergeCell ref="M28:M30"/>
    <mergeCell ref="M9:M12"/>
    <mergeCell ref="M19:M23"/>
    <mergeCell ref="A24:A25"/>
  </mergeCells>
  <phoneticPr fontId="3"/>
  <conditionalFormatting sqref="J19:J23">
    <cfRule type="cellIs" dxfId="2" priority="1" stopIfTrue="1" operator="equal">
      <formula>"あり"</formula>
    </cfRule>
  </conditionalFormatting>
  <dataValidations count="4">
    <dataValidation type="list" allowBlank="1" showInputMessage="1" showErrorMessage="1" sqref="J28:J47 J52:J67 J72:J86 J9:J23 J89:J94 J98:J99" xr:uid="{58E1FA05-FBEB-4CEB-84AD-50DBCAD4C635}">
      <formula1>$J$119:$J$121</formula1>
    </dataValidation>
    <dataValidation type="list" allowBlank="1" showInputMessage="1" showErrorMessage="1" sqref="J104 J101:J102" xr:uid="{C9579EE7-E926-4EE9-8171-055CCCA8CEF6}">
      <formula1>$J$120:$J$121</formula1>
    </dataValidation>
    <dataValidation type="list" allowBlank="1" showInputMessage="1" showErrorMessage="1" sqref="A111 A109 A105:A107" xr:uid="{B4025E80-5E6E-4D1D-B3A9-1BB90C33DD75}">
      <formula1>$B$150:$B$156</formula1>
    </dataValidation>
    <dataValidation type="list" allowBlank="1" showInputMessage="1" showErrorMessage="1" sqref="B5" xr:uid="{E551418E-1A41-4639-85C8-4EC3927ED8D0}">
      <formula1>$B$119:$B$148</formula1>
    </dataValidation>
  </dataValidations>
  <printOptions horizontalCentered="1"/>
  <pageMargins left="0.59055118110236227" right="0.19685039370078741" top="0.19685039370078741" bottom="0.19685039370078741" header="0.19685039370078741" footer="0.19685039370078741"/>
  <pageSetup paperSize="8" scale="40" orientation="landscape" horizontalDpi="1200"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E3FE5-4839-44C3-BAF5-555A8A9746A1}">
  <sheetPr codeName="Sheet6">
    <tabColor theme="0"/>
    <pageSetUpPr fitToPage="1"/>
  </sheetPr>
  <dimension ref="A1:P155"/>
  <sheetViews>
    <sheetView view="pageBreakPreview" topLeftCell="A46" zoomScale="75" zoomScaleNormal="60" zoomScaleSheetLayoutView="75" workbookViewId="0">
      <selection activeCell="B153" sqref="B153"/>
    </sheetView>
  </sheetViews>
  <sheetFormatPr defaultRowHeight="14.25"/>
  <cols>
    <col min="1" max="1" width="14.625" style="64" customWidth="1"/>
    <col min="2" max="3" width="45.625" style="64" customWidth="1"/>
    <col min="4" max="4" width="2.625" style="1" customWidth="1"/>
    <col min="5" max="5" width="3.125" style="64" customWidth="1"/>
    <col min="6" max="6" width="16.625" style="64" customWidth="1"/>
    <col min="7" max="7" width="26.625" style="1" customWidth="1"/>
    <col min="8" max="8" width="63.625" style="1" customWidth="1"/>
    <col min="9" max="9" width="12.625" style="64" customWidth="1"/>
    <col min="10" max="10" width="5.25" style="97" customWidth="1"/>
    <col min="11" max="11" width="16.625" style="1" customWidth="1"/>
    <col min="12" max="12" width="12.625" style="64" customWidth="1"/>
    <col min="13" max="14" width="63.625" style="64" customWidth="1"/>
    <col min="15" max="15" width="95.625" style="1" customWidth="1"/>
    <col min="16" max="16384" width="9" style="1"/>
  </cols>
  <sheetData>
    <row r="1" spans="1:16" ht="27" customHeight="1" thickBot="1">
      <c r="A1" s="487" t="s">
        <v>311</v>
      </c>
      <c r="B1" s="487"/>
      <c r="C1" s="217"/>
      <c r="D1" s="64"/>
      <c r="G1" s="64"/>
      <c r="H1" s="64"/>
      <c r="K1" s="64"/>
      <c r="M1" s="184"/>
      <c r="N1" s="184"/>
      <c r="O1" s="341" t="s">
        <v>240</v>
      </c>
      <c r="P1" s="2"/>
    </row>
    <row r="2" spans="1:16" ht="35.1" customHeight="1" thickBot="1">
      <c r="A2" s="488" t="s">
        <v>48</v>
      </c>
      <c r="B2" s="608"/>
      <c r="C2" s="609"/>
      <c r="D2" s="64"/>
      <c r="E2" s="490" t="s">
        <v>0</v>
      </c>
      <c r="F2" s="491"/>
      <c r="G2" s="491"/>
      <c r="H2" s="491"/>
      <c r="I2" s="491"/>
      <c r="J2" s="162"/>
      <c r="K2" s="64"/>
      <c r="M2" s="184"/>
      <c r="N2" s="184"/>
      <c r="O2" s="69"/>
      <c r="P2" s="2"/>
    </row>
    <row r="3" spans="1:16" ht="20.100000000000001" customHeight="1" thickBot="1">
      <c r="A3" s="678" t="s">
        <v>60</v>
      </c>
      <c r="B3" s="610"/>
      <c r="C3" s="611"/>
      <c r="D3" s="64"/>
      <c r="G3" s="64"/>
      <c r="H3" s="64"/>
      <c r="K3" s="64"/>
      <c r="M3" s="184"/>
      <c r="N3" s="184"/>
      <c r="O3" s="69"/>
      <c r="P3" s="2"/>
    </row>
    <row r="4" spans="1:16" ht="15" customHeight="1" thickTop="1">
      <c r="A4" s="493"/>
      <c r="B4" s="612"/>
      <c r="C4" s="613"/>
      <c r="E4" s="679" t="s">
        <v>62</v>
      </c>
      <c r="F4" s="680"/>
      <c r="G4" s="680"/>
      <c r="H4" s="680"/>
      <c r="I4" s="681"/>
      <c r="K4" s="701" t="s">
        <v>232</v>
      </c>
      <c r="L4" s="702"/>
      <c r="M4" s="703"/>
      <c r="N4" s="674" t="s">
        <v>239</v>
      </c>
      <c r="O4" s="675"/>
    </row>
    <row r="5" spans="1:16" ht="14.25" customHeight="1" thickBot="1">
      <c r="A5" s="441" t="s">
        <v>197</v>
      </c>
      <c r="B5" s="612" t="s">
        <v>70</v>
      </c>
      <c r="C5" s="613"/>
      <c r="E5" s="682"/>
      <c r="F5" s="683"/>
      <c r="G5" s="683"/>
      <c r="H5" s="683"/>
      <c r="I5" s="684"/>
      <c r="K5" s="704"/>
      <c r="L5" s="705"/>
      <c r="M5" s="706"/>
      <c r="N5" s="676"/>
      <c r="O5" s="677"/>
    </row>
    <row r="6" spans="1:16" ht="16.5" customHeight="1" thickTop="1">
      <c r="A6" s="442"/>
      <c r="B6" s="612"/>
      <c r="C6" s="614"/>
      <c r="E6" s="37" t="s">
        <v>1</v>
      </c>
      <c r="F6" s="38"/>
      <c r="G6" s="38"/>
      <c r="H6" s="38"/>
      <c r="I6" s="38"/>
    </row>
    <row r="7" spans="1:16" ht="16.5" customHeight="1">
      <c r="A7" s="441" t="s">
        <v>59</v>
      </c>
      <c r="B7" s="698" t="s">
        <v>56</v>
      </c>
      <c r="C7" s="446" t="s">
        <v>209</v>
      </c>
      <c r="E7" s="700" t="s">
        <v>2</v>
      </c>
      <c r="F7" s="700"/>
      <c r="G7" s="236" t="s">
        <v>3</v>
      </c>
      <c r="H7" s="236" t="s">
        <v>4</v>
      </c>
      <c r="I7" s="236" t="s">
        <v>5</v>
      </c>
      <c r="K7" s="306" t="s">
        <v>63</v>
      </c>
      <c r="L7" s="236" t="s">
        <v>5</v>
      </c>
      <c r="M7" s="307" t="s">
        <v>231</v>
      </c>
      <c r="N7" s="44" t="s">
        <v>241</v>
      </c>
      <c r="O7" s="39" t="s">
        <v>65</v>
      </c>
    </row>
    <row r="8" spans="1:16" ht="16.5" customHeight="1">
      <c r="A8" s="445"/>
      <c r="B8" s="699"/>
      <c r="C8" s="447"/>
      <c r="E8" s="237" t="s">
        <v>6</v>
      </c>
      <c r="F8" s="238"/>
      <c r="G8" s="239"/>
      <c r="H8" s="239"/>
      <c r="I8" s="240"/>
      <c r="K8" s="308" t="s">
        <v>64</v>
      </c>
      <c r="L8" s="307" t="s">
        <v>130</v>
      </c>
      <c r="M8" s="239"/>
      <c r="N8" s="38"/>
      <c r="O8" s="23"/>
    </row>
    <row r="9" spans="1:16" ht="33" customHeight="1">
      <c r="A9" s="181" t="s">
        <v>172</v>
      </c>
      <c r="B9" s="223" t="s">
        <v>314</v>
      </c>
      <c r="C9" s="179" t="s">
        <v>315</v>
      </c>
      <c r="D9" s="33"/>
      <c r="E9" s="241"/>
      <c r="F9" s="656" t="s">
        <v>8</v>
      </c>
      <c r="G9" s="637" t="s">
        <v>9</v>
      </c>
      <c r="H9" s="242" t="s">
        <v>156</v>
      </c>
      <c r="I9" s="243">
        <f>1*2</f>
        <v>2</v>
      </c>
      <c r="J9" s="163"/>
      <c r="K9" s="628" t="s">
        <v>10</v>
      </c>
      <c r="L9" s="243">
        <v>2</v>
      </c>
      <c r="M9" s="298" t="s">
        <v>242</v>
      </c>
      <c r="N9" s="343" t="s">
        <v>245</v>
      </c>
      <c r="O9" s="153"/>
    </row>
    <row r="10" spans="1:16" ht="30" customHeight="1">
      <c r="A10" s="221"/>
      <c r="B10" s="657" t="s">
        <v>210</v>
      </c>
      <c r="C10" s="658"/>
      <c r="D10" s="24"/>
      <c r="E10" s="241"/>
      <c r="F10" s="656"/>
      <c r="G10" s="637"/>
      <c r="H10" s="691" t="s">
        <v>157</v>
      </c>
      <c r="I10" s="693">
        <f>0*2</f>
        <v>0</v>
      </c>
      <c r="J10" s="163" t="s">
        <v>7</v>
      </c>
      <c r="K10" s="628"/>
      <c r="L10" s="695">
        <v>0</v>
      </c>
      <c r="M10" s="696" t="s">
        <v>243</v>
      </c>
      <c r="N10" s="344"/>
      <c r="O10" s="342"/>
    </row>
    <row r="11" spans="1:16" ht="33" customHeight="1">
      <c r="A11" s="468" t="s">
        <v>198</v>
      </c>
      <c r="B11" s="707" t="s">
        <v>214</v>
      </c>
      <c r="C11" s="511" t="s">
        <v>268</v>
      </c>
      <c r="E11" s="241"/>
      <c r="F11" s="656"/>
      <c r="G11" s="637"/>
      <c r="H11" s="692"/>
      <c r="I11" s="694"/>
      <c r="J11" s="163"/>
      <c r="K11" s="628"/>
      <c r="L11" s="695"/>
      <c r="M11" s="697"/>
      <c r="N11" s="344"/>
      <c r="O11" s="430" t="s">
        <v>246</v>
      </c>
    </row>
    <row r="12" spans="1:16" ht="33" customHeight="1">
      <c r="A12" s="445"/>
      <c r="B12" s="708"/>
      <c r="C12" s="512"/>
      <c r="E12" s="241"/>
      <c r="F12" s="656"/>
      <c r="G12" s="655"/>
      <c r="H12" s="244" t="s">
        <v>158</v>
      </c>
      <c r="I12" s="245">
        <f>-1*2</f>
        <v>-2</v>
      </c>
      <c r="J12" s="164"/>
      <c r="K12" s="639"/>
      <c r="L12" s="245">
        <v>-2</v>
      </c>
      <c r="M12" s="309" t="s">
        <v>244</v>
      </c>
      <c r="N12" s="345"/>
      <c r="O12" s="465"/>
    </row>
    <row r="13" spans="1:16" ht="18" customHeight="1">
      <c r="A13" s="441" t="s">
        <v>49</v>
      </c>
      <c r="B13" s="709" t="s">
        <v>215</v>
      </c>
      <c r="C13" s="504" t="s">
        <v>212</v>
      </c>
      <c r="E13" s="241"/>
      <c r="F13" s="656" t="s">
        <v>11</v>
      </c>
      <c r="G13" s="655" t="s">
        <v>12</v>
      </c>
      <c r="H13" s="246" t="s">
        <v>148</v>
      </c>
      <c r="I13" s="247" t="s">
        <v>44</v>
      </c>
      <c r="J13" s="469" t="s">
        <v>7</v>
      </c>
      <c r="K13" s="628" t="s">
        <v>17</v>
      </c>
      <c r="L13" s="247" t="s">
        <v>44</v>
      </c>
      <c r="M13" s="246"/>
      <c r="N13" s="343" t="s">
        <v>245</v>
      </c>
      <c r="O13" s="235"/>
    </row>
    <row r="14" spans="1:16" ht="18" customHeight="1">
      <c r="A14" s="468"/>
      <c r="B14" s="710"/>
      <c r="C14" s="505"/>
      <c r="E14" s="248"/>
      <c r="F14" s="656"/>
      <c r="G14" s="655"/>
      <c r="H14" s="249" t="s">
        <v>149</v>
      </c>
      <c r="I14" s="250" t="s">
        <v>44</v>
      </c>
      <c r="J14" s="469"/>
      <c r="K14" s="628"/>
      <c r="L14" s="250" t="s">
        <v>44</v>
      </c>
      <c r="M14" s="249"/>
      <c r="N14" s="346"/>
      <c r="O14" s="234"/>
    </row>
    <row r="15" spans="1:16" ht="18" customHeight="1">
      <c r="A15" s="48"/>
      <c r="B15" s="710"/>
      <c r="C15" s="505"/>
      <c r="E15" s="251" t="s">
        <v>13</v>
      </c>
      <c r="F15" s="252"/>
      <c r="G15" s="253"/>
      <c r="H15" s="254"/>
      <c r="I15" s="255"/>
      <c r="J15" s="162"/>
      <c r="K15" s="398"/>
      <c r="L15" s="255"/>
      <c r="M15" s="310"/>
      <c r="N15" s="233"/>
      <c r="O15" s="23"/>
    </row>
    <row r="16" spans="1:16" ht="18" customHeight="1">
      <c r="A16" s="48"/>
      <c r="B16" s="710"/>
      <c r="C16" s="505"/>
      <c r="E16" s="241"/>
      <c r="F16" s="656" t="s">
        <v>14</v>
      </c>
      <c r="G16" s="637" t="s">
        <v>15</v>
      </c>
      <c r="H16" s="246" t="s">
        <v>16</v>
      </c>
      <c r="I16" s="243">
        <f>1*2</f>
        <v>2</v>
      </c>
      <c r="J16" s="163"/>
      <c r="K16" s="628" t="s">
        <v>17</v>
      </c>
      <c r="L16" s="243">
        <v>2</v>
      </c>
      <c r="M16" s="246" t="s">
        <v>16</v>
      </c>
      <c r="N16" s="343" t="s">
        <v>245</v>
      </c>
      <c r="O16" s="11"/>
    </row>
    <row r="17" spans="1:16" ht="18" customHeight="1">
      <c r="A17" s="48"/>
      <c r="B17" s="710"/>
      <c r="C17" s="505"/>
      <c r="E17" s="241"/>
      <c r="F17" s="656"/>
      <c r="G17" s="637"/>
      <c r="H17" s="256" t="s">
        <v>177</v>
      </c>
      <c r="I17" s="257">
        <f>0.5*2</f>
        <v>1</v>
      </c>
      <c r="J17" s="163" t="s">
        <v>7</v>
      </c>
      <c r="K17" s="628"/>
      <c r="L17" s="257">
        <v>1</v>
      </c>
      <c r="M17" s="256" t="s">
        <v>177</v>
      </c>
      <c r="N17" s="358"/>
      <c r="O17" s="8"/>
    </row>
    <row r="18" spans="1:16" ht="18" customHeight="1">
      <c r="A18" s="48"/>
      <c r="B18" s="710"/>
      <c r="C18" s="505"/>
      <c r="E18" s="248"/>
      <c r="F18" s="656"/>
      <c r="G18" s="637"/>
      <c r="H18" s="249" t="s">
        <v>18</v>
      </c>
      <c r="I18" s="258">
        <f>0*2</f>
        <v>0</v>
      </c>
      <c r="J18" s="164"/>
      <c r="K18" s="639"/>
      <c r="L18" s="258">
        <v>0</v>
      </c>
      <c r="M18" s="249" t="s">
        <v>18</v>
      </c>
      <c r="N18" s="346"/>
      <c r="O18" s="9"/>
    </row>
    <row r="19" spans="1:16" ht="30" customHeight="1">
      <c r="A19" s="48"/>
      <c r="B19" s="710"/>
      <c r="C19" s="505"/>
      <c r="E19" s="663" t="s">
        <v>19</v>
      </c>
      <c r="F19" s="664"/>
      <c r="G19" s="347"/>
      <c r="H19" s="348" t="s">
        <v>178</v>
      </c>
      <c r="I19" s="349" t="s">
        <v>44</v>
      </c>
      <c r="J19" s="163"/>
      <c r="K19" s="566" t="s">
        <v>17</v>
      </c>
      <c r="L19" s="247" t="s">
        <v>44</v>
      </c>
      <c r="M19" s="311"/>
      <c r="N19" s="343" t="s">
        <v>245</v>
      </c>
      <c r="O19" s="466" t="s">
        <v>43</v>
      </c>
      <c r="P19" s="25" t="s">
        <v>136</v>
      </c>
    </row>
    <row r="20" spans="1:16" ht="30" customHeight="1">
      <c r="A20" s="48"/>
      <c r="B20" s="710"/>
      <c r="C20" s="505"/>
      <c r="E20" s="665"/>
      <c r="F20" s="666"/>
      <c r="G20" s="350" t="s">
        <v>20</v>
      </c>
      <c r="H20" s="351" t="s">
        <v>179</v>
      </c>
      <c r="I20" s="352" t="s">
        <v>44</v>
      </c>
      <c r="J20" s="163"/>
      <c r="K20" s="567"/>
      <c r="L20" s="312" t="s">
        <v>44</v>
      </c>
      <c r="M20" s="313"/>
      <c r="N20" s="359"/>
      <c r="O20" s="466"/>
      <c r="P20" s="25"/>
    </row>
    <row r="21" spans="1:16" ht="30" customHeight="1">
      <c r="A21" s="48"/>
      <c r="B21" s="710"/>
      <c r="C21" s="505"/>
      <c r="E21" s="665"/>
      <c r="F21" s="666"/>
      <c r="G21" s="353" t="s">
        <v>21</v>
      </c>
      <c r="H21" s="351" t="s">
        <v>180</v>
      </c>
      <c r="I21" s="352" t="s">
        <v>44</v>
      </c>
      <c r="J21" s="163" t="s">
        <v>7</v>
      </c>
      <c r="K21" s="567"/>
      <c r="L21" s="312" t="s">
        <v>44</v>
      </c>
      <c r="M21" s="313"/>
      <c r="N21" s="359"/>
      <c r="O21" s="466"/>
      <c r="P21" s="25" t="s">
        <v>137</v>
      </c>
    </row>
    <row r="22" spans="1:16" ht="30" customHeight="1">
      <c r="A22" s="48"/>
      <c r="B22" s="710"/>
      <c r="C22" s="505"/>
      <c r="E22" s="665"/>
      <c r="F22" s="666"/>
      <c r="G22" s="354" t="s">
        <v>22</v>
      </c>
      <c r="H22" s="351" t="s">
        <v>181</v>
      </c>
      <c r="I22" s="352" t="s">
        <v>44</v>
      </c>
      <c r="J22" s="163"/>
      <c r="K22" s="567"/>
      <c r="L22" s="312" t="s">
        <v>44</v>
      </c>
      <c r="M22" s="313"/>
      <c r="N22" s="359"/>
      <c r="O22" s="466"/>
      <c r="P22" s="25"/>
    </row>
    <row r="23" spans="1:16" ht="30" customHeight="1">
      <c r="A23" s="48"/>
      <c r="B23" s="711"/>
      <c r="C23" s="506"/>
      <c r="E23" s="667"/>
      <c r="F23" s="668"/>
      <c r="G23" s="355"/>
      <c r="H23" s="356" t="s">
        <v>182</v>
      </c>
      <c r="I23" s="357" t="s">
        <v>44</v>
      </c>
      <c r="J23" s="164"/>
      <c r="K23" s="568"/>
      <c r="L23" s="250" t="s">
        <v>44</v>
      </c>
      <c r="M23" s="314"/>
      <c r="N23" s="360"/>
      <c r="O23" s="467"/>
    </row>
    <row r="24" spans="1:16" ht="16.5" customHeight="1">
      <c r="A24" s="441" t="s">
        <v>50</v>
      </c>
      <c r="B24" s="659" t="s">
        <v>269</v>
      </c>
      <c r="C24" s="669" t="s">
        <v>270</v>
      </c>
      <c r="E24" s="145"/>
      <c r="F24" s="145"/>
      <c r="G24" s="26"/>
      <c r="H24" s="259" t="s">
        <v>23</v>
      </c>
      <c r="I24" s="260">
        <f>I9+I16</f>
        <v>4</v>
      </c>
      <c r="K24" s="38"/>
      <c r="L24" s="315">
        <f>L9+L16</f>
        <v>4</v>
      </c>
      <c r="M24" s="38"/>
      <c r="N24" s="38"/>
      <c r="O24" s="16"/>
    </row>
    <row r="25" spans="1:16" ht="16.5" customHeight="1">
      <c r="A25" s="468"/>
      <c r="B25" s="660"/>
      <c r="C25" s="670"/>
      <c r="G25" s="27"/>
      <c r="I25" s="89"/>
      <c r="K25" s="38"/>
      <c r="L25" s="72"/>
      <c r="M25" s="38"/>
      <c r="N25" s="38"/>
      <c r="O25" s="16"/>
    </row>
    <row r="26" spans="1:16" ht="16.5" customHeight="1">
      <c r="A26" s="48"/>
      <c r="B26" s="660"/>
      <c r="C26" s="670"/>
      <c r="E26" s="305" t="s">
        <v>24</v>
      </c>
      <c r="F26" s="146"/>
      <c r="G26" s="18"/>
      <c r="H26" s="18"/>
      <c r="I26" s="90"/>
      <c r="K26" s="38"/>
      <c r="L26" s="73"/>
      <c r="M26" s="38"/>
      <c r="N26" s="38"/>
      <c r="O26" s="16"/>
    </row>
    <row r="27" spans="1:16" ht="16.5" customHeight="1">
      <c r="A27" s="50"/>
      <c r="B27" s="660"/>
      <c r="C27" s="670"/>
      <c r="E27" s="640" t="s">
        <v>2</v>
      </c>
      <c r="F27" s="640"/>
      <c r="G27" s="261" t="s">
        <v>3</v>
      </c>
      <c r="H27" s="261" t="s">
        <v>4</v>
      </c>
      <c r="I27" s="262" t="s">
        <v>5</v>
      </c>
      <c r="K27" s="38"/>
      <c r="L27" s="316" t="s">
        <v>5</v>
      </c>
      <c r="M27" s="307" t="str">
        <f>$M$7</f>
        <v>代表案件の評価基準</v>
      </c>
      <c r="N27" s="44" t="s">
        <v>241</v>
      </c>
      <c r="O27" s="39" t="s">
        <v>65</v>
      </c>
    </row>
    <row r="28" spans="1:16" ht="16.5" customHeight="1">
      <c r="A28" s="50"/>
      <c r="B28" s="661"/>
      <c r="C28" s="671"/>
      <c r="E28" s="637" t="s">
        <v>183</v>
      </c>
      <c r="F28" s="637"/>
      <c r="G28" s="638" t="s">
        <v>164</v>
      </c>
      <c r="H28" s="263" t="s">
        <v>25</v>
      </c>
      <c r="I28" s="264">
        <f>1*2</f>
        <v>2</v>
      </c>
      <c r="J28" s="163"/>
      <c r="K28" s="662" t="s">
        <v>10</v>
      </c>
      <c r="L28" s="317">
        <v>2</v>
      </c>
      <c r="M28" s="337" t="s">
        <v>233</v>
      </c>
      <c r="N28" s="362" t="s">
        <v>250</v>
      </c>
      <c r="O28" s="153" t="s">
        <v>251</v>
      </c>
    </row>
    <row r="29" spans="1:16" ht="16.5" customHeight="1">
      <c r="A29" s="441" t="s">
        <v>199</v>
      </c>
      <c r="B29" s="622">
        <v>200</v>
      </c>
      <c r="C29" s="553">
        <v>180</v>
      </c>
      <c r="E29" s="637"/>
      <c r="F29" s="637"/>
      <c r="G29" s="638"/>
      <c r="H29" s="265"/>
      <c r="I29" s="266"/>
      <c r="J29" s="163"/>
      <c r="K29" s="662"/>
      <c r="L29" s="318"/>
      <c r="M29" s="319"/>
      <c r="N29" s="363"/>
      <c r="O29" s="169"/>
    </row>
    <row r="30" spans="1:16" ht="16.5" customHeight="1">
      <c r="A30" s="468"/>
      <c r="B30" s="622"/>
      <c r="C30" s="553"/>
      <c r="E30" s="637"/>
      <c r="F30" s="637"/>
      <c r="G30" s="638"/>
      <c r="H30" s="267" t="s">
        <v>26</v>
      </c>
      <c r="I30" s="268">
        <f>0.5*2</f>
        <v>1</v>
      </c>
      <c r="J30" s="163" t="s">
        <v>7</v>
      </c>
      <c r="K30" s="662"/>
      <c r="L30" s="320">
        <v>1</v>
      </c>
      <c r="M30" s="338" t="s">
        <v>234</v>
      </c>
      <c r="N30" s="364" t="s">
        <v>249</v>
      </c>
      <c r="O30" s="169"/>
    </row>
    <row r="31" spans="1:16" ht="16.5" customHeight="1">
      <c r="A31" s="48"/>
      <c r="B31" s="224"/>
      <c r="C31" s="51"/>
      <c r="E31" s="637"/>
      <c r="F31" s="637"/>
      <c r="G31" s="638"/>
      <c r="H31" s="265"/>
      <c r="I31" s="266"/>
      <c r="J31" s="163"/>
      <c r="K31" s="662"/>
      <c r="L31" s="318"/>
      <c r="M31" s="319"/>
      <c r="N31" s="363"/>
      <c r="O31" s="8"/>
    </row>
    <row r="32" spans="1:16" ht="16.5" customHeight="1">
      <c r="A32" s="52"/>
      <c r="B32" s="225"/>
      <c r="C32" s="53"/>
      <c r="E32" s="637"/>
      <c r="F32" s="637"/>
      <c r="G32" s="638"/>
      <c r="H32" s="267" t="s">
        <v>27</v>
      </c>
      <c r="I32" s="268">
        <f>0*2</f>
        <v>0</v>
      </c>
      <c r="J32" s="163"/>
      <c r="K32" s="662"/>
      <c r="L32" s="320">
        <v>0</v>
      </c>
      <c r="M32" s="338" t="s">
        <v>235</v>
      </c>
      <c r="N32" s="364" t="s">
        <v>248</v>
      </c>
      <c r="O32" s="478" t="s">
        <v>247</v>
      </c>
    </row>
    <row r="33" spans="1:15" ht="16.5" customHeight="1">
      <c r="A33" s="564" t="s">
        <v>200</v>
      </c>
      <c r="B33" s="623">
        <v>44660000</v>
      </c>
      <c r="C33" s="554">
        <v>39600000</v>
      </c>
      <c r="E33" s="637"/>
      <c r="F33" s="637"/>
      <c r="G33" s="638"/>
      <c r="H33" s="248"/>
      <c r="I33" s="269"/>
      <c r="J33" s="164"/>
      <c r="K33" s="662"/>
      <c r="L33" s="321"/>
      <c r="M33" s="322"/>
      <c r="N33" s="205"/>
      <c r="O33" s="479"/>
    </row>
    <row r="34" spans="1:15" ht="21" customHeight="1">
      <c r="A34" s="565"/>
      <c r="B34" s="623"/>
      <c r="C34" s="554"/>
      <c r="E34" s="637" t="s">
        <v>185</v>
      </c>
      <c r="F34" s="637"/>
      <c r="G34" s="654" t="s">
        <v>109</v>
      </c>
      <c r="H34" s="246" t="s">
        <v>57</v>
      </c>
      <c r="I34" s="270">
        <f>2*2</f>
        <v>4</v>
      </c>
      <c r="J34" s="165"/>
      <c r="K34" s="628" t="s">
        <v>17</v>
      </c>
      <c r="L34" s="323">
        <v>4</v>
      </c>
      <c r="M34" s="339" t="s">
        <v>236</v>
      </c>
      <c r="N34" s="191" t="s">
        <v>256</v>
      </c>
      <c r="O34" s="153" t="s">
        <v>257</v>
      </c>
    </row>
    <row r="35" spans="1:15" ht="21" customHeight="1">
      <c r="A35" s="182" t="s">
        <v>196</v>
      </c>
      <c r="B35" s="226"/>
      <c r="C35" s="178"/>
      <c r="E35" s="637"/>
      <c r="F35" s="637"/>
      <c r="G35" s="642"/>
      <c r="H35" s="256" t="s">
        <v>57</v>
      </c>
      <c r="I35" s="271">
        <f>1*2</f>
        <v>2</v>
      </c>
      <c r="J35" s="165" t="s">
        <v>7</v>
      </c>
      <c r="K35" s="628"/>
      <c r="L35" s="325">
        <v>2</v>
      </c>
      <c r="M35" s="282" t="s">
        <v>237</v>
      </c>
      <c r="N35" s="192" t="s">
        <v>252</v>
      </c>
      <c r="O35" s="169" t="s">
        <v>258</v>
      </c>
    </row>
    <row r="36" spans="1:15" ht="21" customHeight="1">
      <c r="A36" s="177"/>
      <c r="B36" s="225"/>
      <c r="C36" s="53"/>
      <c r="E36" s="637"/>
      <c r="F36" s="637"/>
      <c r="G36" s="643"/>
      <c r="H36" s="249" t="s">
        <v>125</v>
      </c>
      <c r="I36" s="272">
        <f>0*2</f>
        <v>0</v>
      </c>
      <c r="J36" s="166"/>
      <c r="K36" s="628"/>
      <c r="L36" s="327">
        <v>0</v>
      </c>
      <c r="M36" s="340" t="s">
        <v>238</v>
      </c>
      <c r="N36" s="193" t="s">
        <v>238</v>
      </c>
      <c r="O36" s="170"/>
    </row>
    <row r="37" spans="1:15" ht="18" customHeight="1">
      <c r="A37" s="441" t="s">
        <v>52</v>
      </c>
      <c r="B37" s="227"/>
      <c r="C37" s="54"/>
      <c r="E37" s="569" t="s">
        <v>28</v>
      </c>
      <c r="F37" s="644"/>
      <c r="G37" s="624" t="s">
        <v>115</v>
      </c>
      <c r="H37" s="274" t="s">
        <v>114</v>
      </c>
      <c r="I37" s="275" t="s">
        <v>44</v>
      </c>
      <c r="J37" s="165"/>
      <c r="K37" s="566" t="s">
        <v>17</v>
      </c>
      <c r="L37" s="328" t="s">
        <v>44</v>
      </c>
      <c r="M37" s="324"/>
      <c r="N37" s="343" t="s">
        <v>245</v>
      </c>
      <c r="O37" s="8"/>
    </row>
    <row r="38" spans="1:15" ht="18" customHeight="1">
      <c r="A38" s="468"/>
      <c r="B38" s="228" t="s">
        <v>213</v>
      </c>
      <c r="C38" s="34" t="s">
        <v>220</v>
      </c>
      <c r="E38" s="645"/>
      <c r="F38" s="646"/>
      <c r="G38" s="649"/>
      <c r="H38" s="276" t="s">
        <v>117</v>
      </c>
      <c r="I38" s="277" t="s">
        <v>44</v>
      </c>
      <c r="J38" s="165" t="s">
        <v>7</v>
      </c>
      <c r="K38" s="651"/>
      <c r="L38" s="329" t="s">
        <v>44</v>
      </c>
      <c r="M38" s="330"/>
      <c r="N38" s="367"/>
      <c r="O38" s="8"/>
    </row>
    <row r="39" spans="1:15" ht="18" customHeight="1">
      <c r="A39" s="48"/>
      <c r="B39" s="228" t="s">
        <v>216</v>
      </c>
      <c r="C39" s="34" t="s">
        <v>222</v>
      </c>
      <c r="E39" s="645"/>
      <c r="F39" s="646"/>
      <c r="G39" s="649"/>
      <c r="H39" s="276" t="s">
        <v>118</v>
      </c>
      <c r="I39" s="277" t="s">
        <v>44</v>
      </c>
      <c r="J39" s="167"/>
      <c r="K39" s="651"/>
      <c r="L39" s="329" t="s">
        <v>44</v>
      </c>
      <c r="M39" s="330"/>
      <c r="N39" s="367"/>
      <c r="O39" s="8"/>
    </row>
    <row r="40" spans="1:15" ht="18" customHeight="1">
      <c r="A40" s="50"/>
      <c r="B40" s="228" t="s">
        <v>217</v>
      </c>
      <c r="C40" s="34" t="s">
        <v>221</v>
      </c>
      <c r="E40" s="647"/>
      <c r="F40" s="648"/>
      <c r="G40" s="650"/>
      <c r="H40" s="278" t="s">
        <v>119</v>
      </c>
      <c r="I40" s="279" t="s">
        <v>44</v>
      </c>
      <c r="J40" s="167"/>
      <c r="K40" s="652"/>
      <c r="L40" s="331" t="s">
        <v>44</v>
      </c>
      <c r="M40" s="332"/>
      <c r="N40" s="367"/>
      <c r="O40" s="8"/>
    </row>
    <row r="41" spans="1:15" ht="18" customHeight="1">
      <c r="A41" s="50"/>
      <c r="B41" s="228" t="s">
        <v>218</v>
      </c>
      <c r="C41" s="34" t="s">
        <v>223</v>
      </c>
      <c r="E41" s="637" t="s">
        <v>184</v>
      </c>
      <c r="F41" s="637"/>
      <c r="G41" s="638" t="s">
        <v>120</v>
      </c>
      <c r="H41" s="280" t="s">
        <v>108</v>
      </c>
      <c r="I41" s="275" t="s">
        <v>44</v>
      </c>
      <c r="J41" s="163"/>
      <c r="K41" s="628" t="s">
        <v>17</v>
      </c>
      <c r="L41" s="328" t="s">
        <v>44</v>
      </c>
      <c r="M41" s="324"/>
      <c r="N41" s="343" t="s">
        <v>245</v>
      </c>
      <c r="O41" s="45"/>
    </row>
    <row r="42" spans="1:15" ht="18" customHeight="1">
      <c r="A42" s="48"/>
      <c r="B42" s="228" t="s">
        <v>219</v>
      </c>
      <c r="C42" s="34" t="s">
        <v>224</v>
      </c>
      <c r="E42" s="637"/>
      <c r="F42" s="637"/>
      <c r="G42" s="638"/>
      <c r="H42" s="631" t="s">
        <v>159</v>
      </c>
      <c r="I42" s="653" t="s">
        <v>44</v>
      </c>
      <c r="J42" s="163" t="s">
        <v>7</v>
      </c>
      <c r="K42" s="628"/>
      <c r="L42" s="633" t="s">
        <v>44</v>
      </c>
      <c r="M42" s="635"/>
      <c r="N42" s="367"/>
      <c r="O42" s="365"/>
    </row>
    <row r="43" spans="1:15" ht="18" customHeight="1">
      <c r="A43" s="50"/>
      <c r="B43" s="228"/>
      <c r="C43" s="34"/>
      <c r="E43" s="637"/>
      <c r="F43" s="637"/>
      <c r="G43" s="638"/>
      <c r="H43" s="631"/>
      <c r="I43" s="634"/>
      <c r="J43" s="163"/>
      <c r="K43" s="628"/>
      <c r="L43" s="634"/>
      <c r="M43" s="636"/>
      <c r="N43" s="367"/>
      <c r="O43" s="46" t="s">
        <v>152</v>
      </c>
    </row>
    <row r="44" spans="1:15" ht="18" customHeight="1">
      <c r="A44" s="48"/>
      <c r="B44" s="228"/>
      <c r="C44" s="34"/>
      <c r="E44" s="637"/>
      <c r="F44" s="637"/>
      <c r="G44" s="638"/>
      <c r="H44" s="281" t="s">
        <v>131</v>
      </c>
      <c r="I44" s="279" t="s">
        <v>44</v>
      </c>
      <c r="J44" s="163"/>
      <c r="K44" s="628"/>
      <c r="L44" s="331" t="s">
        <v>44</v>
      </c>
      <c r="M44" s="332"/>
      <c r="N44" s="368"/>
      <c r="O44" s="366" t="s">
        <v>153</v>
      </c>
    </row>
    <row r="45" spans="1:15" ht="18" customHeight="1">
      <c r="A45" s="55"/>
      <c r="B45" s="228"/>
      <c r="C45" s="34"/>
      <c r="E45" s="637" t="s">
        <v>29</v>
      </c>
      <c r="F45" s="637"/>
      <c r="G45" s="638" t="s">
        <v>30</v>
      </c>
      <c r="H45" s="246" t="s">
        <v>142</v>
      </c>
      <c r="I45" s="275" t="s">
        <v>44</v>
      </c>
      <c r="J45" s="163"/>
      <c r="K45" s="628" t="s">
        <v>17</v>
      </c>
      <c r="L45" s="328" t="s">
        <v>44</v>
      </c>
      <c r="M45" s="324" t="s">
        <v>43</v>
      </c>
      <c r="N45" s="343" t="s">
        <v>245</v>
      </c>
      <c r="O45" s="28"/>
    </row>
    <row r="46" spans="1:15" ht="18" customHeight="1">
      <c r="A46" s="55"/>
      <c r="B46" s="228"/>
      <c r="C46" s="34"/>
      <c r="E46" s="637"/>
      <c r="F46" s="637"/>
      <c r="G46" s="638"/>
      <c r="H46" s="282" t="s">
        <v>143</v>
      </c>
      <c r="I46" s="277" t="s">
        <v>44</v>
      </c>
      <c r="J46" s="163" t="s">
        <v>7</v>
      </c>
      <c r="K46" s="628"/>
      <c r="L46" s="329" t="s">
        <v>44</v>
      </c>
      <c r="M46" s="330"/>
      <c r="N46" s="367"/>
      <c r="O46" s="8"/>
    </row>
    <row r="47" spans="1:15" ht="18" customHeight="1">
      <c r="A47" s="55"/>
      <c r="B47" s="228"/>
      <c r="C47" s="34"/>
      <c r="E47" s="637"/>
      <c r="F47" s="637"/>
      <c r="G47" s="638"/>
      <c r="H47" s="249" t="s">
        <v>31</v>
      </c>
      <c r="I47" s="279" t="s">
        <v>44</v>
      </c>
      <c r="J47" s="164"/>
      <c r="K47" s="639"/>
      <c r="L47" s="331" t="s">
        <v>44</v>
      </c>
      <c r="M47" s="332"/>
      <c r="N47" s="368"/>
      <c r="O47" s="9"/>
    </row>
    <row r="48" spans="1:15" ht="18" customHeight="1">
      <c r="A48" s="55"/>
      <c r="B48" s="228"/>
      <c r="C48" s="34"/>
      <c r="E48" s="148"/>
      <c r="F48" s="148"/>
      <c r="G48" s="4"/>
      <c r="H48" s="259" t="s">
        <v>23</v>
      </c>
      <c r="I48" s="283">
        <f>I28+I34</f>
        <v>6</v>
      </c>
      <c r="K48" s="38"/>
      <c r="L48" s="333">
        <f>L28+L34</f>
        <v>6</v>
      </c>
      <c r="M48" s="38"/>
      <c r="N48" s="38"/>
      <c r="O48" s="16"/>
    </row>
    <row r="49" spans="1:15" ht="18" customHeight="1">
      <c r="A49" s="56"/>
      <c r="B49" s="225"/>
      <c r="C49" s="53"/>
      <c r="G49" s="27"/>
      <c r="I49" s="95"/>
      <c r="K49" s="38"/>
      <c r="L49" s="72"/>
      <c r="M49" s="38"/>
      <c r="N49" s="38"/>
      <c r="O49" s="16"/>
    </row>
    <row r="50" spans="1:15" ht="18" customHeight="1">
      <c r="A50" s="555"/>
      <c r="B50" s="582" t="s">
        <v>211</v>
      </c>
      <c r="C50" s="583"/>
      <c r="E50" s="305" t="s">
        <v>32</v>
      </c>
      <c r="F50" s="146"/>
      <c r="G50" s="18"/>
      <c r="H50" s="18"/>
      <c r="I50" s="90"/>
      <c r="K50" s="38"/>
      <c r="L50" s="73"/>
      <c r="M50" s="38"/>
      <c r="N50" s="38"/>
      <c r="O50" s="16"/>
    </row>
    <row r="51" spans="1:15" ht="18" customHeight="1">
      <c r="A51" s="620"/>
      <c r="B51" s="584"/>
      <c r="C51" s="585"/>
      <c r="E51" s="640" t="s">
        <v>2</v>
      </c>
      <c r="F51" s="640"/>
      <c r="G51" s="261" t="s">
        <v>3</v>
      </c>
      <c r="H51" s="261" t="s">
        <v>4</v>
      </c>
      <c r="I51" s="262" t="s">
        <v>5</v>
      </c>
      <c r="K51" s="38"/>
      <c r="L51" s="316" t="s">
        <v>5</v>
      </c>
      <c r="M51" s="307" t="str">
        <f>$M$7</f>
        <v>代表案件の評価基準</v>
      </c>
      <c r="N51" s="44" t="s">
        <v>241</v>
      </c>
      <c r="O51" s="39" t="s">
        <v>65</v>
      </c>
    </row>
    <row r="52" spans="1:15" ht="24.95" customHeight="1">
      <c r="A52" s="621"/>
      <c r="B52" s="586"/>
      <c r="C52" s="587"/>
      <c r="E52" s="637" t="s">
        <v>185</v>
      </c>
      <c r="F52" s="637"/>
      <c r="G52" s="641" t="s">
        <v>171</v>
      </c>
      <c r="H52" s="280" t="s">
        <v>57</v>
      </c>
      <c r="I52" s="243">
        <f>1*2</f>
        <v>2</v>
      </c>
      <c r="J52" s="163"/>
      <c r="K52" s="628" t="s">
        <v>17</v>
      </c>
      <c r="L52" s="243">
        <v>2</v>
      </c>
      <c r="M52" s="339" t="s">
        <v>236</v>
      </c>
      <c r="N52" s="369" t="s">
        <v>256</v>
      </c>
      <c r="O52" s="153" t="s">
        <v>257</v>
      </c>
    </row>
    <row r="53" spans="1:15" ht="24.95" customHeight="1">
      <c r="A53" s="441" t="s">
        <v>97</v>
      </c>
      <c r="B53" s="591" t="s">
        <v>225</v>
      </c>
      <c r="C53" s="540" t="s">
        <v>254</v>
      </c>
      <c r="E53" s="637"/>
      <c r="F53" s="637"/>
      <c r="G53" s="642"/>
      <c r="H53" s="284" t="s">
        <v>57</v>
      </c>
      <c r="I53" s="257">
        <f>0.5*2</f>
        <v>1</v>
      </c>
      <c r="J53" s="163" t="s">
        <v>7</v>
      </c>
      <c r="K53" s="628"/>
      <c r="L53" s="257">
        <v>1</v>
      </c>
      <c r="M53" s="282" t="s">
        <v>237</v>
      </c>
      <c r="N53" s="180" t="s">
        <v>252</v>
      </c>
      <c r="O53" s="169" t="s">
        <v>258</v>
      </c>
    </row>
    <row r="54" spans="1:15" ht="24.95" customHeight="1">
      <c r="A54" s="468"/>
      <c r="B54" s="591"/>
      <c r="C54" s="541"/>
      <c r="E54" s="637"/>
      <c r="F54" s="637"/>
      <c r="G54" s="642"/>
      <c r="H54" s="284"/>
      <c r="I54" s="257"/>
      <c r="J54" s="163"/>
      <c r="K54" s="628"/>
      <c r="L54" s="257"/>
      <c r="M54" s="326"/>
      <c r="N54" s="361"/>
      <c r="O54" s="169"/>
    </row>
    <row r="55" spans="1:15" ht="24.95" customHeight="1">
      <c r="A55" s="183"/>
      <c r="B55" s="591"/>
      <c r="C55" s="541"/>
      <c r="E55" s="637"/>
      <c r="F55" s="637"/>
      <c r="G55" s="643"/>
      <c r="H55" s="281" t="s">
        <v>125</v>
      </c>
      <c r="I55" s="258">
        <f>0*2</f>
        <v>0</v>
      </c>
      <c r="J55" s="164"/>
      <c r="K55" s="639"/>
      <c r="L55" s="258">
        <v>0</v>
      </c>
      <c r="M55" s="340" t="s">
        <v>238</v>
      </c>
      <c r="N55" s="370" t="s">
        <v>238</v>
      </c>
      <c r="O55" s="170"/>
    </row>
    <row r="56" spans="1:15" ht="18" customHeight="1">
      <c r="A56" s="183"/>
      <c r="B56" s="591"/>
      <c r="C56" s="541"/>
      <c r="E56" s="569" t="s">
        <v>33</v>
      </c>
      <c r="F56" s="570"/>
      <c r="G56" s="624" t="s">
        <v>165</v>
      </c>
      <c r="H56" s="280" t="s">
        <v>176</v>
      </c>
      <c r="I56" s="243">
        <f>1*2</f>
        <v>2</v>
      </c>
      <c r="J56" s="163"/>
      <c r="K56" s="566" t="s">
        <v>17</v>
      </c>
      <c r="L56" s="243">
        <v>2</v>
      </c>
      <c r="M56" s="280" t="s">
        <v>176</v>
      </c>
      <c r="N56" s="343" t="s">
        <v>245</v>
      </c>
      <c r="O56" s="138"/>
    </row>
    <row r="57" spans="1:15" ht="18" customHeight="1">
      <c r="A57" s="183"/>
      <c r="B57" s="591"/>
      <c r="C57" s="541"/>
      <c r="E57" s="571"/>
      <c r="F57" s="572"/>
      <c r="G57" s="625"/>
      <c r="H57" s="284" t="s">
        <v>116</v>
      </c>
      <c r="I57" s="257">
        <v>1.5</v>
      </c>
      <c r="J57" s="163" t="s">
        <v>7</v>
      </c>
      <c r="K57" s="567"/>
      <c r="L57" s="257">
        <v>1.5</v>
      </c>
      <c r="M57" s="284" t="s">
        <v>116</v>
      </c>
      <c r="N57" s="367"/>
      <c r="O57" s="129"/>
    </row>
    <row r="58" spans="1:15" ht="18" customHeight="1">
      <c r="A58" s="59"/>
      <c r="B58" s="592"/>
      <c r="C58" s="542"/>
      <c r="E58" s="571"/>
      <c r="F58" s="572"/>
      <c r="G58" s="625"/>
      <c r="H58" s="284" t="s">
        <v>34</v>
      </c>
      <c r="I58" s="257">
        <f>0.5*2</f>
        <v>1</v>
      </c>
      <c r="J58" s="163"/>
      <c r="K58" s="567"/>
      <c r="L58" s="257">
        <v>1</v>
      </c>
      <c r="M58" s="284" t="s">
        <v>34</v>
      </c>
      <c r="N58" s="367"/>
      <c r="O58" s="129"/>
    </row>
    <row r="59" spans="1:15" ht="18" customHeight="1">
      <c r="A59" s="441" t="s">
        <v>105</v>
      </c>
      <c r="B59" s="588" t="s">
        <v>253</v>
      </c>
      <c r="C59" s="528" t="s">
        <v>255</v>
      </c>
      <c r="E59" s="573"/>
      <c r="F59" s="574"/>
      <c r="G59" s="626"/>
      <c r="H59" s="281" t="s">
        <v>110</v>
      </c>
      <c r="I59" s="258">
        <f>0*2</f>
        <v>0</v>
      </c>
      <c r="J59" s="163"/>
      <c r="K59" s="568"/>
      <c r="L59" s="258">
        <v>0</v>
      </c>
      <c r="M59" s="281" t="s">
        <v>110</v>
      </c>
      <c r="N59" s="367"/>
      <c r="O59" s="129"/>
    </row>
    <row r="60" spans="1:15" ht="19.5" customHeight="1">
      <c r="A60" s="468"/>
      <c r="B60" s="589"/>
      <c r="C60" s="531"/>
      <c r="E60" s="569" t="s">
        <v>205</v>
      </c>
      <c r="F60" s="570"/>
      <c r="G60" s="627" t="s">
        <v>166</v>
      </c>
      <c r="H60" s="280" t="s">
        <v>132</v>
      </c>
      <c r="I60" s="289" t="s">
        <v>44</v>
      </c>
      <c r="J60" s="163"/>
      <c r="K60" s="628" t="s">
        <v>17</v>
      </c>
      <c r="L60" s="289" t="s">
        <v>44</v>
      </c>
      <c r="M60" s="334"/>
      <c r="N60" s="343" t="s">
        <v>245</v>
      </c>
      <c r="O60" s="138"/>
    </row>
    <row r="61" spans="1:15" ht="19.5" customHeight="1">
      <c r="A61" s="57"/>
      <c r="B61" s="589"/>
      <c r="C61" s="531"/>
      <c r="E61" s="571"/>
      <c r="F61" s="572"/>
      <c r="G61" s="627"/>
      <c r="H61" s="284" t="s">
        <v>138</v>
      </c>
      <c r="I61" s="290" t="s">
        <v>44</v>
      </c>
      <c r="J61" s="163" t="s">
        <v>7</v>
      </c>
      <c r="K61" s="628"/>
      <c r="L61" s="290" t="s">
        <v>44</v>
      </c>
      <c r="M61" s="330"/>
      <c r="N61" s="367"/>
      <c r="O61" s="129"/>
    </row>
    <row r="62" spans="1:15" ht="19.5" customHeight="1">
      <c r="A62" s="57"/>
      <c r="B62" s="589"/>
      <c r="C62" s="531"/>
      <c r="E62" s="573"/>
      <c r="F62" s="574"/>
      <c r="G62" s="627"/>
      <c r="H62" s="281" t="s">
        <v>139</v>
      </c>
      <c r="I62" s="291" t="s">
        <v>44</v>
      </c>
      <c r="J62" s="163"/>
      <c r="K62" s="628"/>
      <c r="L62" s="291" t="s">
        <v>44</v>
      </c>
      <c r="M62" s="332"/>
      <c r="N62" s="368"/>
      <c r="O62" s="141"/>
    </row>
    <row r="63" spans="1:15" ht="18" customHeight="1">
      <c r="A63" s="57"/>
      <c r="B63" s="589"/>
      <c r="C63" s="531"/>
      <c r="E63" s="292" t="s">
        <v>191</v>
      </c>
      <c r="F63" s="570" t="s">
        <v>204</v>
      </c>
      <c r="G63" s="624" t="s">
        <v>160</v>
      </c>
      <c r="H63" s="280" t="s">
        <v>146</v>
      </c>
      <c r="I63" s="289" t="s">
        <v>44</v>
      </c>
      <c r="J63" s="469" t="s">
        <v>7</v>
      </c>
      <c r="K63" s="566" t="s">
        <v>17</v>
      </c>
      <c r="L63" s="289" t="s">
        <v>44</v>
      </c>
      <c r="M63" s="335"/>
      <c r="N63" s="343" t="s">
        <v>245</v>
      </c>
      <c r="O63" s="153"/>
    </row>
    <row r="64" spans="1:15" ht="18" customHeight="1">
      <c r="A64" s="57"/>
      <c r="B64" s="589"/>
      <c r="C64" s="531"/>
      <c r="E64" s="287"/>
      <c r="F64" s="574"/>
      <c r="G64" s="626"/>
      <c r="H64" s="281" t="s">
        <v>145</v>
      </c>
      <c r="I64" s="291" t="s">
        <v>44</v>
      </c>
      <c r="J64" s="469"/>
      <c r="K64" s="568"/>
      <c r="L64" s="291" t="s">
        <v>44</v>
      </c>
      <c r="M64" s="332"/>
      <c r="N64" s="368"/>
      <c r="O64" s="154"/>
    </row>
    <row r="65" spans="1:15" ht="18" customHeight="1">
      <c r="A65" s="57"/>
      <c r="B65" s="589"/>
      <c r="C65" s="531"/>
      <c r="E65" s="629" t="s">
        <v>191</v>
      </c>
      <c r="F65" s="570" t="s">
        <v>206</v>
      </c>
      <c r="G65" s="630" t="s">
        <v>173</v>
      </c>
      <c r="H65" s="280" t="s">
        <v>174</v>
      </c>
      <c r="I65" s="293" t="s">
        <v>44</v>
      </c>
      <c r="J65" s="163"/>
      <c r="K65" s="628" t="s">
        <v>17</v>
      </c>
      <c r="L65" s="289" t="s">
        <v>44</v>
      </c>
      <c r="M65" s="334"/>
      <c r="N65" s="343" t="s">
        <v>245</v>
      </c>
      <c r="O65" s="138"/>
    </row>
    <row r="66" spans="1:15" ht="18" customHeight="1">
      <c r="A66" s="57"/>
      <c r="B66" s="589"/>
      <c r="C66" s="531"/>
      <c r="E66" s="580"/>
      <c r="F66" s="572"/>
      <c r="G66" s="631"/>
      <c r="H66" s="284" t="s">
        <v>175</v>
      </c>
      <c r="I66" s="294" t="s">
        <v>44</v>
      </c>
      <c r="J66" s="163" t="s">
        <v>7</v>
      </c>
      <c r="K66" s="628"/>
      <c r="L66" s="290" t="s">
        <v>44</v>
      </c>
      <c r="M66" s="330"/>
      <c r="N66" s="367"/>
      <c r="O66" s="129"/>
    </row>
    <row r="67" spans="1:15" ht="18" customHeight="1">
      <c r="A67" s="57"/>
      <c r="B67" s="589"/>
      <c r="C67" s="531"/>
      <c r="E67" s="287"/>
      <c r="F67" s="574"/>
      <c r="G67" s="632"/>
      <c r="H67" s="281" t="s">
        <v>106</v>
      </c>
      <c r="I67" s="295" t="s">
        <v>44</v>
      </c>
      <c r="J67" s="163"/>
      <c r="K67" s="628"/>
      <c r="L67" s="291" t="s">
        <v>44</v>
      </c>
      <c r="M67" s="332"/>
      <c r="N67" s="368"/>
      <c r="O67" s="141"/>
    </row>
    <row r="68" spans="1:15" ht="18" customHeight="1">
      <c r="A68" s="57"/>
      <c r="B68" s="589"/>
      <c r="C68" s="531"/>
      <c r="H68" s="259" t="s">
        <v>23</v>
      </c>
      <c r="I68" s="296">
        <f>I52+I56</f>
        <v>4</v>
      </c>
      <c r="J68" s="163"/>
      <c r="K68" s="64"/>
      <c r="L68" s="336">
        <f>L52+L56</f>
        <v>4</v>
      </c>
    </row>
    <row r="69" spans="1:15" ht="18" customHeight="1">
      <c r="A69" s="57"/>
      <c r="B69" s="589"/>
      <c r="C69" s="531"/>
      <c r="I69" s="97"/>
      <c r="K69" s="64"/>
    </row>
    <row r="70" spans="1:15" ht="18" customHeight="1">
      <c r="A70" s="58"/>
      <c r="B70" s="590"/>
      <c r="C70" s="539"/>
      <c r="E70" s="305" t="s">
        <v>35</v>
      </c>
      <c r="F70" s="146"/>
      <c r="G70" s="18"/>
      <c r="H70" s="18"/>
      <c r="I70" s="90"/>
      <c r="K70" s="38"/>
      <c r="L70" s="73"/>
      <c r="M70" s="38"/>
      <c r="N70" s="38"/>
      <c r="O70" s="16"/>
    </row>
    <row r="71" spans="1:15" ht="18" customHeight="1">
      <c r="A71" s="441" t="s">
        <v>51</v>
      </c>
      <c r="B71" s="588" t="s">
        <v>259</v>
      </c>
      <c r="C71" s="528" t="s">
        <v>104</v>
      </c>
      <c r="E71" s="601" t="s">
        <v>2</v>
      </c>
      <c r="F71" s="602"/>
      <c r="G71" s="261" t="s">
        <v>3</v>
      </c>
      <c r="H71" s="261" t="s">
        <v>4</v>
      </c>
      <c r="I71" s="262" t="s">
        <v>5</v>
      </c>
      <c r="K71" s="38"/>
      <c r="L71" s="316" t="s">
        <v>5</v>
      </c>
      <c r="M71" s="307" t="str">
        <f>$M$7</f>
        <v>代表案件の評価基準</v>
      </c>
      <c r="N71" s="44" t="s">
        <v>241</v>
      </c>
      <c r="O71" s="39" t="s">
        <v>65</v>
      </c>
    </row>
    <row r="72" spans="1:15" ht="18" customHeight="1">
      <c r="A72" s="468"/>
      <c r="B72" s="589"/>
      <c r="C72" s="531"/>
      <c r="E72" s="569" t="s">
        <v>36</v>
      </c>
      <c r="F72" s="570"/>
      <c r="G72" s="596" t="s">
        <v>37</v>
      </c>
      <c r="H72" s="246" t="s">
        <v>111</v>
      </c>
      <c r="I72" s="243">
        <f>1*2</f>
        <v>2</v>
      </c>
      <c r="J72" s="163"/>
      <c r="K72" s="566" t="s">
        <v>10</v>
      </c>
      <c r="L72" s="243">
        <v>2</v>
      </c>
      <c r="M72" s="246" t="s">
        <v>260</v>
      </c>
      <c r="N72" s="343" t="s">
        <v>245</v>
      </c>
      <c r="O72" s="153"/>
    </row>
    <row r="73" spans="1:15" ht="30" customHeight="1">
      <c r="A73" s="50"/>
      <c r="B73" s="589"/>
      <c r="C73" s="531"/>
      <c r="E73" s="571"/>
      <c r="F73" s="572"/>
      <c r="G73" s="597"/>
      <c r="H73" s="297" t="s">
        <v>135</v>
      </c>
      <c r="I73" s="257">
        <f>0.75*2</f>
        <v>1.5</v>
      </c>
      <c r="J73" s="163"/>
      <c r="K73" s="567"/>
      <c r="L73" s="290" t="s">
        <v>44</v>
      </c>
      <c r="M73" s="256"/>
      <c r="N73" s="358"/>
      <c r="O73" s="129"/>
    </row>
    <row r="74" spans="1:15" ht="18" customHeight="1">
      <c r="A74" s="55"/>
      <c r="B74" s="589"/>
      <c r="C74" s="531"/>
      <c r="E74" s="571"/>
      <c r="F74" s="572"/>
      <c r="G74" s="597"/>
      <c r="H74" s="256" t="s">
        <v>121</v>
      </c>
      <c r="I74" s="257">
        <f>0.5*2</f>
        <v>1</v>
      </c>
      <c r="J74" s="163" t="s">
        <v>7</v>
      </c>
      <c r="K74" s="567"/>
      <c r="L74" s="290" t="s">
        <v>44</v>
      </c>
      <c r="M74" s="256"/>
      <c r="N74" s="358"/>
      <c r="O74" s="129"/>
    </row>
    <row r="75" spans="1:15" ht="18" customHeight="1">
      <c r="A75" s="55"/>
      <c r="B75" s="589"/>
      <c r="C75" s="531"/>
      <c r="E75" s="571"/>
      <c r="F75" s="572"/>
      <c r="G75" s="597"/>
      <c r="H75" s="256" t="s">
        <v>112</v>
      </c>
      <c r="I75" s="257">
        <f>0.25*2</f>
        <v>0.5</v>
      </c>
      <c r="J75" s="164"/>
      <c r="K75" s="567"/>
      <c r="L75" s="290" t="s">
        <v>44</v>
      </c>
      <c r="M75" s="256"/>
      <c r="N75" s="358"/>
      <c r="O75" s="129"/>
    </row>
    <row r="76" spans="1:15" ht="18" customHeight="1">
      <c r="A76" s="55"/>
      <c r="B76" s="589"/>
      <c r="C76" s="531"/>
      <c r="E76" s="573"/>
      <c r="F76" s="574"/>
      <c r="G76" s="598"/>
      <c r="H76" s="249" t="s">
        <v>106</v>
      </c>
      <c r="I76" s="258">
        <f>0*2</f>
        <v>0</v>
      </c>
      <c r="J76" s="164"/>
      <c r="K76" s="568"/>
      <c r="L76" s="258">
        <v>0</v>
      </c>
      <c r="M76" s="249" t="s">
        <v>261</v>
      </c>
      <c r="N76" s="358"/>
      <c r="O76" s="168"/>
    </row>
    <row r="77" spans="1:15" ht="30" customHeight="1">
      <c r="A77" s="55"/>
      <c r="B77" s="590"/>
      <c r="C77" s="539"/>
      <c r="E77" s="569" t="s">
        <v>38</v>
      </c>
      <c r="F77" s="570"/>
      <c r="G77" s="596" t="s">
        <v>39</v>
      </c>
      <c r="H77" s="298" t="s">
        <v>262</v>
      </c>
      <c r="I77" s="243">
        <f>1*2</f>
        <v>2</v>
      </c>
      <c r="J77" s="165"/>
      <c r="K77" s="566" t="s">
        <v>10</v>
      </c>
      <c r="L77" s="243">
        <v>2</v>
      </c>
      <c r="M77" s="298" t="s">
        <v>264</v>
      </c>
      <c r="N77" s="343" t="s">
        <v>245</v>
      </c>
      <c r="O77" s="138"/>
    </row>
    <row r="78" spans="1:15" ht="30" customHeight="1">
      <c r="A78" s="47" t="s">
        <v>202</v>
      </c>
      <c r="B78" s="588" t="s">
        <v>226</v>
      </c>
      <c r="C78" s="528" t="s">
        <v>104</v>
      </c>
      <c r="E78" s="571"/>
      <c r="F78" s="572"/>
      <c r="G78" s="597"/>
      <c r="H78" s="299" t="s">
        <v>263</v>
      </c>
      <c r="I78" s="257">
        <f>0.5*2</f>
        <v>1</v>
      </c>
      <c r="J78" s="165" t="s">
        <v>7</v>
      </c>
      <c r="K78" s="567"/>
      <c r="L78" s="290" t="s">
        <v>44</v>
      </c>
      <c r="M78" s="256"/>
      <c r="N78" s="358"/>
      <c r="O78" s="129"/>
    </row>
    <row r="79" spans="1:15" ht="18" customHeight="1">
      <c r="A79" s="55"/>
      <c r="B79" s="589"/>
      <c r="C79" s="531"/>
      <c r="E79" s="573"/>
      <c r="F79" s="574"/>
      <c r="G79" s="598"/>
      <c r="H79" s="249" t="s">
        <v>40</v>
      </c>
      <c r="I79" s="258">
        <f>0*2</f>
        <v>0</v>
      </c>
      <c r="J79" s="165"/>
      <c r="K79" s="568"/>
      <c r="L79" s="258">
        <v>0</v>
      </c>
      <c r="M79" s="249" t="s">
        <v>40</v>
      </c>
      <c r="N79" s="346"/>
      <c r="O79" s="141"/>
    </row>
    <row r="80" spans="1:15" ht="18" customHeight="1">
      <c r="A80" s="55"/>
      <c r="B80" s="589"/>
      <c r="C80" s="531"/>
      <c r="E80" s="569" t="s">
        <v>41</v>
      </c>
      <c r="F80" s="570"/>
      <c r="G80" s="593" t="s">
        <v>162</v>
      </c>
      <c r="H80" s="246" t="s">
        <v>122</v>
      </c>
      <c r="I80" s="243">
        <v>1</v>
      </c>
      <c r="J80" s="166"/>
      <c r="K80" s="566" t="s">
        <v>10</v>
      </c>
      <c r="L80" s="243">
        <v>1</v>
      </c>
      <c r="M80" s="246" t="s">
        <v>122</v>
      </c>
      <c r="N80" s="343" t="s">
        <v>245</v>
      </c>
      <c r="O80" s="129"/>
    </row>
    <row r="81" spans="1:15" ht="18" customHeight="1">
      <c r="A81" s="55"/>
      <c r="B81" s="589"/>
      <c r="C81" s="531"/>
      <c r="E81" s="571"/>
      <c r="F81" s="572"/>
      <c r="G81" s="594"/>
      <c r="H81" s="256" t="s">
        <v>123</v>
      </c>
      <c r="I81" s="257">
        <v>0.5</v>
      </c>
      <c r="J81" s="166" t="s">
        <v>7</v>
      </c>
      <c r="K81" s="567"/>
      <c r="L81" s="257">
        <v>0.5</v>
      </c>
      <c r="M81" s="282"/>
      <c r="N81" s="358"/>
      <c r="O81" s="129"/>
    </row>
    <row r="82" spans="1:15" ht="18" customHeight="1">
      <c r="A82" s="55"/>
      <c r="B82" s="589"/>
      <c r="C82" s="531"/>
      <c r="E82" s="573"/>
      <c r="F82" s="574"/>
      <c r="G82" s="595"/>
      <c r="H82" s="249" t="s">
        <v>106</v>
      </c>
      <c r="I82" s="258">
        <f>0*2</f>
        <v>0</v>
      </c>
      <c r="J82" s="166"/>
      <c r="K82" s="568"/>
      <c r="L82" s="258">
        <v>0</v>
      </c>
      <c r="M82" s="340" t="s">
        <v>265</v>
      </c>
      <c r="N82" s="346"/>
      <c r="O82" s="141"/>
    </row>
    <row r="83" spans="1:15" ht="18" customHeight="1">
      <c r="A83" s="55"/>
      <c r="B83" s="589"/>
      <c r="C83" s="531"/>
      <c r="E83" s="569" t="s">
        <v>186</v>
      </c>
      <c r="F83" s="570"/>
      <c r="G83" s="596" t="s">
        <v>274</v>
      </c>
      <c r="H83" s="246" t="s">
        <v>275</v>
      </c>
      <c r="I83" s="289">
        <v>1</v>
      </c>
      <c r="J83" s="166"/>
      <c r="K83" s="566" t="s">
        <v>10</v>
      </c>
      <c r="L83" s="243">
        <v>1</v>
      </c>
      <c r="M83" s="246" t="s">
        <v>189</v>
      </c>
      <c r="N83" s="371" t="s">
        <v>275</v>
      </c>
      <c r="O83" s="153" t="s">
        <v>306</v>
      </c>
    </row>
    <row r="84" spans="1:15" ht="18" customHeight="1">
      <c r="A84" s="55"/>
      <c r="B84" s="590"/>
      <c r="C84" s="539"/>
      <c r="E84" s="571"/>
      <c r="F84" s="572"/>
      <c r="G84" s="597"/>
      <c r="H84" s="241" t="s">
        <v>305</v>
      </c>
      <c r="I84" s="290">
        <v>0.5</v>
      </c>
      <c r="J84" s="166" t="s">
        <v>7</v>
      </c>
      <c r="K84" s="567"/>
      <c r="L84" s="257">
        <v>0.5</v>
      </c>
      <c r="M84" s="241" t="s">
        <v>201</v>
      </c>
      <c r="N84" s="361" t="s">
        <v>305</v>
      </c>
      <c r="O84" s="129"/>
    </row>
    <row r="85" spans="1:15" ht="18" customHeight="1">
      <c r="A85" s="441" t="s">
        <v>203</v>
      </c>
      <c r="B85" s="588"/>
      <c r="C85" s="528"/>
      <c r="E85" s="573"/>
      <c r="F85" s="574"/>
      <c r="G85" s="598"/>
      <c r="H85" s="249" t="s">
        <v>276</v>
      </c>
      <c r="I85" s="291">
        <v>0</v>
      </c>
      <c r="J85" s="166"/>
      <c r="K85" s="568"/>
      <c r="L85" s="258">
        <v>0</v>
      </c>
      <c r="M85" s="249" t="s">
        <v>187</v>
      </c>
      <c r="N85" s="361" t="s">
        <v>276</v>
      </c>
      <c r="O85" s="141"/>
    </row>
    <row r="86" spans="1:15" ht="18" customHeight="1">
      <c r="A86" s="468"/>
      <c r="B86" s="618"/>
      <c r="C86" s="529"/>
      <c r="E86" s="569" t="s">
        <v>192</v>
      </c>
      <c r="F86" s="570"/>
      <c r="G86" s="599" t="s">
        <v>290</v>
      </c>
      <c r="H86" s="246" t="s">
        <v>288</v>
      </c>
      <c r="I86" s="300" t="s">
        <v>44</v>
      </c>
      <c r="J86" s="162"/>
      <c r="K86" s="566" t="s">
        <v>17</v>
      </c>
      <c r="L86" s="289" t="s">
        <v>44</v>
      </c>
      <c r="M86" s="246"/>
      <c r="N86" s="343" t="s">
        <v>245</v>
      </c>
      <c r="O86" s="138"/>
    </row>
    <row r="87" spans="1:15" ht="18" customHeight="1">
      <c r="A87" s="55"/>
      <c r="B87" s="618"/>
      <c r="C87" s="529"/>
      <c r="E87" s="571"/>
      <c r="F87" s="572"/>
      <c r="G87" s="581"/>
      <c r="H87" s="241" t="s">
        <v>289</v>
      </c>
      <c r="I87" s="301" t="s">
        <v>44</v>
      </c>
      <c r="J87" s="163" t="s">
        <v>7</v>
      </c>
      <c r="K87" s="567"/>
      <c r="L87" s="290" t="s">
        <v>44</v>
      </c>
      <c r="M87" s="256"/>
      <c r="N87" s="358"/>
      <c r="O87" s="129"/>
    </row>
    <row r="88" spans="1:15" ht="18" customHeight="1">
      <c r="A88" s="55"/>
      <c r="B88" s="618"/>
      <c r="C88" s="529"/>
      <c r="E88" s="573"/>
      <c r="F88" s="574"/>
      <c r="G88" s="600"/>
      <c r="H88" s="249" t="s">
        <v>187</v>
      </c>
      <c r="I88" s="302" t="s">
        <v>44</v>
      </c>
      <c r="J88" s="162"/>
      <c r="K88" s="568"/>
      <c r="L88" s="291" t="s">
        <v>44</v>
      </c>
      <c r="M88" s="267"/>
      <c r="N88" s="346"/>
      <c r="O88" s="141"/>
    </row>
    <row r="89" spans="1:15" ht="20.25" customHeight="1">
      <c r="A89" s="55"/>
      <c r="B89" s="618"/>
      <c r="C89" s="529"/>
      <c r="E89" s="569" t="s">
        <v>284</v>
      </c>
      <c r="F89" s="570"/>
      <c r="G89" s="575" t="s">
        <v>285</v>
      </c>
      <c r="H89" s="246" t="s">
        <v>286</v>
      </c>
      <c r="I89" s="289" t="s">
        <v>44</v>
      </c>
      <c r="J89" s="469" t="s">
        <v>7</v>
      </c>
      <c r="K89" s="566" t="s">
        <v>17</v>
      </c>
      <c r="L89" s="289" t="s">
        <v>44</v>
      </c>
      <c r="M89" s="246"/>
      <c r="N89" s="343" t="s">
        <v>245</v>
      </c>
      <c r="O89" s="138"/>
    </row>
    <row r="90" spans="1:15" ht="20.25" customHeight="1">
      <c r="A90" s="55"/>
      <c r="B90" s="618"/>
      <c r="C90" s="529"/>
      <c r="E90" s="573"/>
      <c r="F90" s="574"/>
      <c r="G90" s="576"/>
      <c r="H90" s="249" t="s">
        <v>287</v>
      </c>
      <c r="I90" s="291" t="s">
        <v>44</v>
      </c>
      <c r="J90" s="469"/>
      <c r="K90" s="568"/>
      <c r="L90" s="291" t="s">
        <v>44</v>
      </c>
      <c r="M90" s="249"/>
      <c r="N90" s="358"/>
      <c r="O90" s="129"/>
    </row>
    <row r="91" spans="1:15" ht="18" customHeight="1">
      <c r="A91" s="59"/>
      <c r="B91" s="619"/>
      <c r="C91" s="530"/>
      <c r="E91" s="273"/>
      <c r="F91" s="570" t="s">
        <v>190</v>
      </c>
      <c r="G91" s="577" t="s">
        <v>163</v>
      </c>
      <c r="H91" s="280" t="s">
        <v>124</v>
      </c>
      <c r="I91" s="289" t="s">
        <v>44</v>
      </c>
      <c r="J91" s="166"/>
      <c r="K91" s="566" t="s">
        <v>17</v>
      </c>
      <c r="L91" s="289" t="s">
        <v>44</v>
      </c>
      <c r="M91" s="246"/>
      <c r="N91" s="343" t="s">
        <v>245</v>
      </c>
      <c r="O91" s="138"/>
    </row>
    <row r="92" spans="1:15" ht="18" customHeight="1">
      <c r="A92" s="47" t="s">
        <v>53</v>
      </c>
      <c r="B92" s="393" t="s">
        <v>227</v>
      </c>
      <c r="C92" s="390" t="s">
        <v>228</v>
      </c>
      <c r="E92" s="286" t="s">
        <v>191</v>
      </c>
      <c r="F92" s="572"/>
      <c r="G92" s="578"/>
      <c r="H92" s="284" t="s">
        <v>123</v>
      </c>
      <c r="I92" s="290" t="s">
        <v>44</v>
      </c>
      <c r="J92" s="166" t="s">
        <v>7</v>
      </c>
      <c r="K92" s="567"/>
      <c r="L92" s="290" t="s">
        <v>44</v>
      </c>
      <c r="M92" s="256"/>
      <c r="N92" s="358"/>
      <c r="O92" s="129"/>
    </row>
    <row r="93" spans="1:15" ht="18" customHeight="1">
      <c r="A93" s="48"/>
      <c r="B93" s="394"/>
      <c r="C93" s="391"/>
      <c r="E93" s="287"/>
      <c r="F93" s="574"/>
      <c r="G93" s="579"/>
      <c r="H93" s="281" t="s">
        <v>106</v>
      </c>
      <c r="I93" s="291" t="s">
        <v>44</v>
      </c>
      <c r="J93" s="129"/>
      <c r="K93" s="568"/>
      <c r="L93" s="291" t="s">
        <v>44</v>
      </c>
      <c r="M93" s="249"/>
      <c r="N93" s="346"/>
      <c r="O93" s="141"/>
    </row>
    <row r="94" spans="1:15" ht="18" customHeight="1">
      <c r="A94" s="48"/>
      <c r="B94" s="394"/>
      <c r="C94" s="391"/>
      <c r="E94" s="273"/>
      <c r="F94" s="285"/>
      <c r="G94" s="395"/>
      <c r="H94" s="246" t="s">
        <v>277</v>
      </c>
      <c r="I94" s="300" t="s">
        <v>44</v>
      </c>
      <c r="J94" s="162"/>
      <c r="K94" s="566" t="s">
        <v>17</v>
      </c>
      <c r="L94" s="289" t="s">
        <v>44</v>
      </c>
      <c r="M94" s="334"/>
      <c r="N94" s="343" t="s">
        <v>245</v>
      </c>
      <c r="O94" s="138"/>
    </row>
    <row r="95" spans="1:15" ht="18" customHeight="1">
      <c r="A95" s="48" t="s">
        <v>54</v>
      </c>
      <c r="B95" s="394"/>
      <c r="C95" s="391"/>
      <c r="E95" s="580" t="s">
        <v>191</v>
      </c>
      <c r="F95" s="572" t="s">
        <v>292</v>
      </c>
      <c r="G95" s="581" t="s">
        <v>281</v>
      </c>
      <c r="H95" s="256" t="s">
        <v>278</v>
      </c>
      <c r="I95" s="301" t="s">
        <v>44</v>
      </c>
      <c r="J95" s="469" t="s">
        <v>7</v>
      </c>
      <c r="K95" s="567"/>
      <c r="L95" s="290" t="s">
        <v>44</v>
      </c>
      <c r="M95" s="330"/>
      <c r="N95" s="358"/>
      <c r="O95" s="129"/>
    </row>
    <row r="96" spans="1:15" ht="18" customHeight="1">
      <c r="A96" s="48" t="s">
        <v>55</v>
      </c>
      <c r="B96" s="394"/>
      <c r="C96" s="391"/>
      <c r="E96" s="580"/>
      <c r="F96" s="572"/>
      <c r="G96" s="581"/>
      <c r="H96" s="256" t="s">
        <v>279</v>
      </c>
      <c r="I96" s="301" t="s">
        <v>44</v>
      </c>
      <c r="J96" s="469"/>
      <c r="K96" s="567"/>
      <c r="L96" s="290" t="s">
        <v>44</v>
      </c>
      <c r="M96" s="330"/>
      <c r="N96" s="358"/>
      <c r="O96" s="141"/>
    </row>
    <row r="97" spans="1:15" ht="18" customHeight="1" thickBot="1">
      <c r="A97" s="55"/>
      <c r="B97" s="394"/>
      <c r="C97" s="392"/>
      <c r="E97" s="397"/>
      <c r="F97" s="288"/>
      <c r="G97" s="396"/>
      <c r="H97" s="249" t="s">
        <v>280</v>
      </c>
      <c r="I97" s="291" t="s">
        <v>44</v>
      </c>
      <c r="J97" s="168"/>
      <c r="K97" s="568"/>
      <c r="L97" s="291" t="s">
        <v>44</v>
      </c>
      <c r="M97" s="332"/>
      <c r="N97" s="346"/>
      <c r="O97" s="129"/>
    </row>
    <row r="98" spans="1:15" ht="18" customHeight="1">
      <c r="A98" s="229" t="s">
        <v>229</v>
      </c>
      <c r="B98" s="230" t="s">
        <v>107</v>
      </c>
      <c r="C98" s="38"/>
      <c r="E98" s="615" t="s">
        <v>191</v>
      </c>
      <c r="F98" s="570" t="s">
        <v>58</v>
      </c>
      <c r="G98" s="575" t="s">
        <v>194</v>
      </c>
      <c r="H98" s="280" t="s">
        <v>45</v>
      </c>
      <c r="I98" s="289" t="s">
        <v>44</v>
      </c>
      <c r="J98" s="469" t="s">
        <v>7</v>
      </c>
      <c r="K98" s="566" t="s">
        <v>17</v>
      </c>
      <c r="L98" s="289" t="s">
        <v>44</v>
      </c>
      <c r="M98" s="246"/>
      <c r="N98" s="343" t="s">
        <v>245</v>
      </c>
      <c r="O98" s="429"/>
    </row>
    <row r="99" spans="1:15" ht="18" customHeight="1" thickBot="1">
      <c r="A99" s="231" t="s">
        <v>230</v>
      </c>
      <c r="B99" s="232" t="s">
        <v>169</v>
      </c>
      <c r="C99" s="38"/>
      <c r="E99" s="616"/>
      <c r="F99" s="574"/>
      <c r="G99" s="617"/>
      <c r="H99" s="281" t="s">
        <v>47</v>
      </c>
      <c r="I99" s="291" t="s">
        <v>44</v>
      </c>
      <c r="J99" s="469"/>
      <c r="K99" s="568"/>
      <c r="L99" s="291" t="s">
        <v>44</v>
      </c>
      <c r="M99" s="249"/>
      <c r="N99" s="346"/>
      <c r="O99" s="479"/>
    </row>
    <row r="100" spans="1:15" ht="18" customHeight="1">
      <c r="A100" s="38"/>
      <c r="B100" s="38"/>
      <c r="C100" s="38"/>
      <c r="E100" s="152"/>
      <c r="F100" s="152"/>
      <c r="G100" s="5"/>
      <c r="H100" s="303" t="s">
        <v>23</v>
      </c>
      <c r="I100" s="304">
        <f>I72+I77+I80+I83</f>
        <v>6</v>
      </c>
      <c r="K100" s="12"/>
      <c r="L100" s="336">
        <f>L72+L77+L80+L83</f>
        <v>6</v>
      </c>
      <c r="M100" s="200"/>
      <c r="N100" s="200"/>
      <c r="O100" s="13"/>
    </row>
    <row r="101" spans="1:15" ht="18" customHeight="1" thickBot="1">
      <c r="A101" s="38"/>
      <c r="B101" s="38"/>
      <c r="C101" s="38"/>
      <c r="E101" s="130" t="s">
        <v>191</v>
      </c>
      <c r="F101" s="130" t="s">
        <v>193</v>
      </c>
      <c r="G101" s="5"/>
      <c r="H101" s="16"/>
      <c r="I101" s="99"/>
      <c r="K101" s="16"/>
      <c r="L101" s="79"/>
      <c r="M101" s="1" t="s">
        <v>141</v>
      </c>
      <c r="N101" s="1"/>
      <c r="O101" s="16"/>
    </row>
    <row r="102" spans="1:15" ht="18" customHeight="1" thickTop="1">
      <c r="A102" s="38"/>
      <c r="B102" s="38"/>
      <c r="C102" s="38"/>
      <c r="E102" s="130"/>
      <c r="F102" s="130"/>
      <c r="G102" s="5"/>
      <c r="H102" s="303" t="s">
        <v>42</v>
      </c>
      <c r="I102" s="304">
        <f>I24+I48+I68+I100</f>
        <v>20</v>
      </c>
      <c r="K102" s="16"/>
      <c r="L102" s="372">
        <f>L24+L48+L68+L100</f>
        <v>20</v>
      </c>
      <c r="M102" s="687" t="s">
        <v>69</v>
      </c>
      <c r="N102" s="685" t="s">
        <v>98</v>
      </c>
      <c r="O102" s="16"/>
    </row>
    <row r="103" spans="1:15" ht="18" customHeight="1" thickBot="1">
      <c r="A103" s="38"/>
      <c r="B103" s="38"/>
      <c r="C103" s="38"/>
      <c r="E103" s="152"/>
      <c r="F103" s="152"/>
      <c r="G103" s="5"/>
      <c r="H103" s="16"/>
      <c r="I103" s="80"/>
      <c r="K103" s="30"/>
      <c r="L103" s="79"/>
      <c r="M103" s="688"/>
      <c r="N103" s="686"/>
      <c r="O103" s="15"/>
    </row>
    <row r="104" spans="1:15" ht="18" customHeight="1" thickTop="1" thickBot="1">
      <c r="A104" s="38"/>
      <c r="B104" s="38"/>
      <c r="C104" s="219"/>
      <c r="E104" s="152"/>
      <c r="F104" s="152"/>
      <c r="G104" s="5"/>
      <c r="H104" s="156"/>
      <c r="I104" s="82"/>
      <c r="K104" s="14"/>
      <c r="L104" s="79"/>
      <c r="M104" s="38"/>
      <c r="N104" s="38"/>
      <c r="O104" s="97"/>
    </row>
    <row r="105" spans="1:15" ht="18" customHeight="1" thickTop="1" thickBot="1">
      <c r="A105" s="435" t="s">
        <v>133</v>
      </c>
      <c r="B105" s="603"/>
      <c r="C105" s="219"/>
      <c r="H105" s="19"/>
      <c r="I105" s="80"/>
      <c r="L105" s="80"/>
      <c r="M105" s="38" t="s">
        <v>99</v>
      </c>
      <c r="O105" s="62"/>
    </row>
    <row r="106" spans="1:15" ht="18" customHeight="1" thickTop="1">
      <c r="A106" s="520"/>
      <c r="B106" s="521"/>
      <c r="C106" s="219"/>
      <c r="D106" s="20"/>
      <c r="H106" s="6"/>
      <c r="I106" s="81"/>
      <c r="L106" s="81"/>
      <c r="M106" s="373" t="s">
        <v>140</v>
      </c>
      <c r="N106" s="374" t="s">
        <v>144</v>
      </c>
      <c r="O106" s="375" t="s">
        <v>66</v>
      </c>
    </row>
    <row r="107" spans="1:15" ht="18" customHeight="1">
      <c r="A107" s="604"/>
      <c r="B107" s="605"/>
      <c r="C107" s="218"/>
      <c r="D107" s="20"/>
      <c r="H107" s="19"/>
      <c r="I107" s="80"/>
      <c r="L107" s="80"/>
      <c r="M107" s="376" t="s">
        <v>266</v>
      </c>
      <c r="N107" s="39"/>
      <c r="O107" s="379"/>
    </row>
    <row r="108" spans="1:15" ht="18" customHeight="1" thickBot="1">
      <c r="A108" s="606"/>
      <c r="B108" s="607"/>
      <c r="C108" s="218"/>
      <c r="H108" s="7"/>
      <c r="I108" s="82"/>
      <c r="L108" s="82"/>
      <c r="M108" s="376" t="s">
        <v>266</v>
      </c>
      <c r="N108" s="39"/>
      <c r="O108" s="379"/>
    </row>
    <row r="109" spans="1:15" ht="18" customHeight="1" thickTop="1" thickBot="1">
      <c r="A109" s="61"/>
      <c r="B109" s="61"/>
      <c r="C109" s="63"/>
      <c r="M109" s="377" t="s">
        <v>266</v>
      </c>
      <c r="N109" s="378"/>
      <c r="O109" s="380"/>
    </row>
    <row r="110" spans="1:15" ht="18" customHeight="1" thickTop="1" thickBot="1">
      <c r="A110" s="62"/>
      <c r="B110" s="63"/>
      <c r="C110" s="63"/>
      <c r="M110" s="381" t="s">
        <v>100</v>
      </c>
      <c r="O110" s="64"/>
    </row>
    <row r="111" spans="1:15" ht="18" customHeight="1" thickTop="1">
      <c r="A111" s="63"/>
      <c r="B111" s="63"/>
      <c r="C111" s="63"/>
      <c r="M111" s="382" t="s">
        <v>60</v>
      </c>
      <c r="N111" s="689" t="s">
        <v>101</v>
      </c>
      <c r="O111" s="690"/>
    </row>
    <row r="112" spans="1:15" ht="18" customHeight="1" thickBot="1">
      <c r="A112" s="62"/>
      <c r="B112" s="63"/>
      <c r="C112" s="63"/>
      <c r="M112" s="377" t="s">
        <v>102</v>
      </c>
      <c r="N112" s="672"/>
      <c r="O112" s="673"/>
    </row>
    <row r="113" spans="1:15" ht="18" customHeight="1" thickTop="1" thickBot="1">
      <c r="A113" s="63"/>
      <c r="B113" s="63"/>
      <c r="M113" s="381" t="s">
        <v>103</v>
      </c>
      <c r="O113" s="64"/>
    </row>
    <row r="114" spans="1:15" ht="18" thickTop="1">
      <c r="M114" s="373" t="s">
        <v>140</v>
      </c>
      <c r="N114" s="374" t="s">
        <v>144</v>
      </c>
      <c r="O114" s="375" t="s">
        <v>66</v>
      </c>
    </row>
    <row r="115" spans="1:15" ht="17.25">
      <c r="M115" s="376" t="s">
        <v>266</v>
      </c>
      <c r="N115" s="39"/>
      <c r="O115" s="379"/>
    </row>
    <row r="116" spans="1:15" ht="17.25">
      <c r="M116" s="376" t="s">
        <v>266</v>
      </c>
      <c r="N116" s="39"/>
      <c r="O116" s="379"/>
    </row>
    <row r="117" spans="1:15" ht="18" thickBot="1">
      <c r="M117" s="377" t="s">
        <v>266</v>
      </c>
      <c r="N117" s="378"/>
      <c r="O117" s="380"/>
    </row>
    <row r="118" spans="1:15" ht="18" thickTop="1">
      <c r="M118" s="161"/>
      <c r="N118" s="203"/>
      <c r="O118" s="64"/>
    </row>
    <row r="119" spans="1:15" ht="17.25">
      <c r="A119" s="65">
        <v>1</v>
      </c>
      <c r="B119" s="66" t="s">
        <v>70</v>
      </c>
      <c r="C119" s="63"/>
      <c r="K119" s="32" t="s">
        <v>10</v>
      </c>
      <c r="L119" s="399" t="str">
        <f t="shared" ref="L119:M124" si="0">A150</f>
        <v>委員</v>
      </c>
      <c r="M119" s="63" t="str">
        <f t="shared" si="0"/>
        <v>神谷浩二</v>
      </c>
      <c r="N119" s="203" t="s">
        <v>67</v>
      </c>
      <c r="O119" s="64"/>
    </row>
    <row r="120" spans="1:15" ht="17.25">
      <c r="A120" s="65">
        <f>A119+1</f>
        <v>2</v>
      </c>
      <c r="B120" s="66" t="s">
        <v>71</v>
      </c>
      <c r="C120" s="63"/>
      <c r="K120" s="1" t="s">
        <v>17</v>
      </c>
      <c r="M120" s="63" t="str">
        <f t="shared" si="0"/>
        <v>國枝稔</v>
      </c>
      <c r="N120" s="203" t="s">
        <v>68</v>
      </c>
      <c r="O120" s="64"/>
    </row>
    <row r="121" spans="1:15">
      <c r="A121" s="65">
        <f t="shared" ref="A121:A148" si="1">A120+1</f>
        <v>3</v>
      </c>
      <c r="B121" s="67" t="s">
        <v>84</v>
      </c>
      <c r="C121" s="220"/>
      <c r="K121" s="1" t="s">
        <v>46</v>
      </c>
      <c r="M121" s="63" t="s">
        <v>313</v>
      </c>
      <c r="O121" s="64"/>
    </row>
    <row r="122" spans="1:15">
      <c r="A122" s="65">
        <f t="shared" si="1"/>
        <v>4</v>
      </c>
      <c r="B122" s="67" t="s">
        <v>85</v>
      </c>
      <c r="C122" s="220"/>
      <c r="M122" s="63" t="str">
        <f t="shared" si="0"/>
        <v>犬飼利嗣</v>
      </c>
      <c r="O122" s="64"/>
    </row>
    <row r="123" spans="1:15">
      <c r="A123" s="65">
        <f t="shared" si="1"/>
        <v>5</v>
      </c>
      <c r="B123" s="66" t="s">
        <v>72</v>
      </c>
      <c r="C123" s="63"/>
      <c r="M123" s="63" t="str">
        <f t="shared" si="0"/>
        <v>水野和憲</v>
      </c>
      <c r="O123" s="64"/>
    </row>
    <row r="124" spans="1:15">
      <c r="A124" s="65">
        <f t="shared" si="1"/>
        <v>6</v>
      </c>
      <c r="B124" s="66" t="s">
        <v>86</v>
      </c>
      <c r="C124" s="63"/>
      <c r="M124" s="63" t="str">
        <f t="shared" si="0"/>
        <v>水野剛規</v>
      </c>
      <c r="O124" s="64"/>
    </row>
    <row r="125" spans="1:15">
      <c r="A125" s="65">
        <f t="shared" si="1"/>
        <v>7</v>
      </c>
      <c r="B125" s="66" t="s">
        <v>87</v>
      </c>
      <c r="C125" s="63"/>
    </row>
    <row r="126" spans="1:15">
      <c r="A126" s="65">
        <f t="shared" si="1"/>
        <v>8</v>
      </c>
      <c r="B126" s="66" t="s">
        <v>73</v>
      </c>
      <c r="C126" s="63"/>
      <c r="M126" s="64" t="s">
        <v>266</v>
      </c>
    </row>
    <row r="127" spans="1:15">
      <c r="A127" s="65">
        <f t="shared" si="1"/>
        <v>9</v>
      </c>
      <c r="B127" s="66" t="s">
        <v>74</v>
      </c>
      <c r="C127" s="63"/>
    </row>
    <row r="128" spans="1:15">
      <c r="A128" s="65">
        <f t="shared" si="1"/>
        <v>10</v>
      </c>
      <c r="B128" s="66" t="s">
        <v>88</v>
      </c>
      <c r="C128" s="63"/>
    </row>
    <row r="129" spans="1:3">
      <c r="A129" s="65">
        <f t="shared" si="1"/>
        <v>11</v>
      </c>
      <c r="B129" s="66" t="s">
        <v>75</v>
      </c>
      <c r="C129" s="63"/>
    </row>
    <row r="130" spans="1:3">
      <c r="A130" s="65">
        <f t="shared" si="1"/>
        <v>12</v>
      </c>
      <c r="B130" s="66" t="s">
        <v>76</v>
      </c>
      <c r="C130" s="63"/>
    </row>
    <row r="131" spans="1:3">
      <c r="A131" s="65">
        <f t="shared" si="1"/>
        <v>13</v>
      </c>
      <c r="B131" s="66" t="s">
        <v>77</v>
      </c>
      <c r="C131" s="63"/>
    </row>
    <row r="132" spans="1:3">
      <c r="A132" s="65">
        <f t="shared" si="1"/>
        <v>14</v>
      </c>
      <c r="B132" s="66" t="s">
        <v>78</v>
      </c>
      <c r="C132" s="63"/>
    </row>
    <row r="133" spans="1:3">
      <c r="A133" s="65">
        <f t="shared" si="1"/>
        <v>15</v>
      </c>
      <c r="B133" s="66" t="s">
        <v>89</v>
      </c>
      <c r="C133" s="63"/>
    </row>
    <row r="134" spans="1:3">
      <c r="A134" s="65">
        <f t="shared" si="1"/>
        <v>16</v>
      </c>
      <c r="B134" s="66" t="s">
        <v>90</v>
      </c>
      <c r="C134" s="63"/>
    </row>
    <row r="135" spans="1:3">
      <c r="A135" s="65">
        <f t="shared" si="1"/>
        <v>17</v>
      </c>
      <c r="B135" s="66" t="s">
        <v>79</v>
      </c>
      <c r="C135" s="63"/>
    </row>
    <row r="136" spans="1:3">
      <c r="A136" s="65">
        <f t="shared" si="1"/>
        <v>18</v>
      </c>
      <c r="B136" s="66" t="s">
        <v>91</v>
      </c>
      <c r="C136" s="63"/>
    </row>
    <row r="137" spans="1:3">
      <c r="A137" s="65">
        <f t="shared" si="1"/>
        <v>19</v>
      </c>
      <c r="B137" s="66" t="s">
        <v>92</v>
      </c>
      <c r="C137" s="63"/>
    </row>
    <row r="138" spans="1:3">
      <c r="A138" s="65">
        <f t="shared" si="1"/>
        <v>20</v>
      </c>
      <c r="B138" s="66" t="s">
        <v>93</v>
      </c>
      <c r="C138" s="63"/>
    </row>
    <row r="139" spans="1:3">
      <c r="A139" s="65">
        <f t="shared" si="1"/>
        <v>21</v>
      </c>
      <c r="B139" s="66" t="s">
        <v>94</v>
      </c>
      <c r="C139" s="63"/>
    </row>
    <row r="140" spans="1:3">
      <c r="A140" s="65">
        <f t="shared" si="1"/>
        <v>22</v>
      </c>
      <c r="B140" s="66" t="s">
        <v>80</v>
      </c>
      <c r="C140" s="63"/>
    </row>
    <row r="141" spans="1:3">
      <c r="A141" s="65">
        <f t="shared" si="1"/>
        <v>23</v>
      </c>
      <c r="B141" s="66" t="s">
        <v>134</v>
      </c>
      <c r="C141" s="63"/>
    </row>
    <row r="142" spans="1:3">
      <c r="A142" s="65">
        <f t="shared" si="1"/>
        <v>24</v>
      </c>
      <c r="B142" s="66" t="s">
        <v>95</v>
      </c>
      <c r="C142" s="63"/>
    </row>
    <row r="143" spans="1:3">
      <c r="A143" s="65">
        <f t="shared" si="1"/>
        <v>25</v>
      </c>
      <c r="B143" s="66" t="s">
        <v>96</v>
      </c>
      <c r="C143" s="63"/>
    </row>
    <row r="144" spans="1:3">
      <c r="A144" s="65">
        <f t="shared" si="1"/>
        <v>26</v>
      </c>
      <c r="B144" s="66" t="s">
        <v>81</v>
      </c>
      <c r="C144" s="63"/>
    </row>
    <row r="145" spans="1:6">
      <c r="A145" s="65">
        <f t="shared" si="1"/>
        <v>27</v>
      </c>
      <c r="B145" s="66" t="s">
        <v>82</v>
      </c>
      <c r="C145" s="63"/>
    </row>
    <row r="146" spans="1:6">
      <c r="A146" s="65">
        <f t="shared" si="1"/>
        <v>28</v>
      </c>
      <c r="B146" s="66" t="s">
        <v>83</v>
      </c>
      <c r="C146" s="63"/>
    </row>
    <row r="147" spans="1:6">
      <c r="A147" s="65">
        <f t="shared" si="1"/>
        <v>29</v>
      </c>
      <c r="B147" s="66" t="s">
        <v>297</v>
      </c>
      <c r="C147" s="63"/>
    </row>
    <row r="148" spans="1:6">
      <c r="A148" s="65">
        <f t="shared" si="1"/>
        <v>30</v>
      </c>
      <c r="B148" s="66"/>
      <c r="C148" s="63"/>
    </row>
    <row r="149" spans="1:6">
      <c r="B149" s="68"/>
      <c r="C149" s="63"/>
    </row>
    <row r="150" spans="1:6">
      <c r="A150" s="69" t="s">
        <v>283</v>
      </c>
      <c r="B150" s="63" t="s">
        <v>155</v>
      </c>
      <c r="C150" s="63"/>
      <c r="F150" s="63"/>
    </row>
    <row r="151" spans="1:6">
      <c r="B151" s="63" t="s">
        <v>195</v>
      </c>
      <c r="C151" s="63"/>
      <c r="F151" s="63"/>
    </row>
    <row r="152" spans="1:6">
      <c r="B152" s="63" t="s">
        <v>313</v>
      </c>
      <c r="C152" s="63"/>
      <c r="F152" s="63"/>
    </row>
    <row r="153" spans="1:6">
      <c r="B153" s="64" t="s">
        <v>126</v>
      </c>
      <c r="F153" s="63"/>
    </row>
    <row r="154" spans="1:6">
      <c r="B154" s="64" t="s">
        <v>267</v>
      </c>
    </row>
    <row r="155" spans="1:6">
      <c r="B155" s="63" t="s">
        <v>168</v>
      </c>
      <c r="C155" s="63"/>
    </row>
  </sheetData>
  <mergeCells count="146">
    <mergeCell ref="N112:O112"/>
    <mergeCell ref="N4:O5"/>
    <mergeCell ref="A1:B1"/>
    <mergeCell ref="E2:I2"/>
    <mergeCell ref="A3:A4"/>
    <mergeCell ref="E4:I5"/>
    <mergeCell ref="N102:N103"/>
    <mergeCell ref="M102:M103"/>
    <mergeCell ref="N111:O111"/>
    <mergeCell ref="K9:K12"/>
    <mergeCell ref="H10:H11"/>
    <mergeCell ref="I10:I11"/>
    <mergeCell ref="L10:L11"/>
    <mergeCell ref="M10:M11"/>
    <mergeCell ref="A11:A12"/>
    <mergeCell ref="A5:A6"/>
    <mergeCell ref="A7:A8"/>
    <mergeCell ref="B7:B8"/>
    <mergeCell ref="E7:F7"/>
    <mergeCell ref="K4:M5"/>
    <mergeCell ref="B11:B12"/>
    <mergeCell ref="A13:A14"/>
    <mergeCell ref="B13:B23"/>
    <mergeCell ref="F13:F14"/>
    <mergeCell ref="G13:G14"/>
    <mergeCell ref="J13:J14"/>
    <mergeCell ref="C11:C12"/>
    <mergeCell ref="C13:C23"/>
    <mergeCell ref="F9:F12"/>
    <mergeCell ref="G9:G12"/>
    <mergeCell ref="B10:C10"/>
    <mergeCell ref="O19:O23"/>
    <mergeCell ref="A24:A25"/>
    <mergeCell ref="B24:B28"/>
    <mergeCell ref="E27:F27"/>
    <mergeCell ref="E28:F33"/>
    <mergeCell ref="G28:G33"/>
    <mergeCell ref="K28:K33"/>
    <mergeCell ref="A29:A30"/>
    <mergeCell ref="K13:K14"/>
    <mergeCell ref="F16:F18"/>
    <mergeCell ref="G16:G18"/>
    <mergeCell ref="K16:K18"/>
    <mergeCell ref="E19:F23"/>
    <mergeCell ref="K19:K23"/>
    <mergeCell ref="C24:C28"/>
    <mergeCell ref="C29:C30"/>
    <mergeCell ref="C33:C34"/>
    <mergeCell ref="E37:F40"/>
    <mergeCell ref="G37:G40"/>
    <mergeCell ref="K37:K40"/>
    <mergeCell ref="E41:F44"/>
    <mergeCell ref="G41:G44"/>
    <mergeCell ref="K41:K44"/>
    <mergeCell ref="H42:H43"/>
    <mergeCell ref="I42:I43"/>
    <mergeCell ref="E34:F36"/>
    <mergeCell ref="G34:G36"/>
    <mergeCell ref="K34:K36"/>
    <mergeCell ref="L42:L43"/>
    <mergeCell ref="M42:M43"/>
    <mergeCell ref="E45:F47"/>
    <mergeCell ref="G45:G47"/>
    <mergeCell ref="K45:K47"/>
    <mergeCell ref="E51:F51"/>
    <mergeCell ref="E52:F55"/>
    <mergeCell ref="G52:G55"/>
    <mergeCell ref="K52:K55"/>
    <mergeCell ref="K72:K76"/>
    <mergeCell ref="E77:F79"/>
    <mergeCell ref="G77:G79"/>
    <mergeCell ref="K77:K79"/>
    <mergeCell ref="B78:B84"/>
    <mergeCell ref="C71:C77"/>
    <mergeCell ref="K83:K85"/>
    <mergeCell ref="E56:F59"/>
    <mergeCell ref="G56:G59"/>
    <mergeCell ref="K56:K59"/>
    <mergeCell ref="B59:B70"/>
    <mergeCell ref="E60:F62"/>
    <mergeCell ref="G60:G62"/>
    <mergeCell ref="K60:K62"/>
    <mergeCell ref="F63:F64"/>
    <mergeCell ref="G63:G64"/>
    <mergeCell ref="J63:J64"/>
    <mergeCell ref="K63:K64"/>
    <mergeCell ref="E65:E66"/>
    <mergeCell ref="F65:F67"/>
    <mergeCell ref="G65:G67"/>
    <mergeCell ref="K65:K67"/>
    <mergeCell ref="C59:C70"/>
    <mergeCell ref="C53:C58"/>
    <mergeCell ref="O98:O99"/>
    <mergeCell ref="A105:B105"/>
    <mergeCell ref="A106:B106"/>
    <mergeCell ref="A107:B107"/>
    <mergeCell ref="A108:B108"/>
    <mergeCell ref="A2:C2"/>
    <mergeCell ref="B3:C4"/>
    <mergeCell ref="B5:C6"/>
    <mergeCell ref="C7:C8"/>
    <mergeCell ref="E98:E99"/>
    <mergeCell ref="F98:F99"/>
    <mergeCell ref="G98:G99"/>
    <mergeCell ref="J98:J99"/>
    <mergeCell ref="K98:K99"/>
    <mergeCell ref="A85:A86"/>
    <mergeCell ref="O11:O12"/>
    <mergeCell ref="O32:O33"/>
    <mergeCell ref="K80:K82"/>
    <mergeCell ref="B85:B91"/>
    <mergeCell ref="A50:A52"/>
    <mergeCell ref="B29:B30"/>
    <mergeCell ref="A33:A34"/>
    <mergeCell ref="B33:B34"/>
    <mergeCell ref="A37:A38"/>
    <mergeCell ref="B50:C52"/>
    <mergeCell ref="A71:A72"/>
    <mergeCell ref="B71:B77"/>
    <mergeCell ref="A53:A54"/>
    <mergeCell ref="B53:B58"/>
    <mergeCell ref="C85:C91"/>
    <mergeCell ref="C78:C84"/>
    <mergeCell ref="E80:F82"/>
    <mergeCell ref="G80:G82"/>
    <mergeCell ref="E83:F85"/>
    <mergeCell ref="G83:G85"/>
    <mergeCell ref="G86:G88"/>
    <mergeCell ref="E71:F71"/>
    <mergeCell ref="E72:F76"/>
    <mergeCell ref="G72:G76"/>
    <mergeCell ref="A59:A60"/>
    <mergeCell ref="K86:K88"/>
    <mergeCell ref="E86:F88"/>
    <mergeCell ref="G89:G90"/>
    <mergeCell ref="J89:J90"/>
    <mergeCell ref="K89:K90"/>
    <mergeCell ref="E89:F90"/>
    <mergeCell ref="F91:F93"/>
    <mergeCell ref="G91:G93"/>
    <mergeCell ref="K94:K97"/>
    <mergeCell ref="E95:E96"/>
    <mergeCell ref="F95:F96"/>
    <mergeCell ref="G95:G96"/>
    <mergeCell ref="J95:J96"/>
    <mergeCell ref="K91:K93"/>
  </mergeCells>
  <phoneticPr fontId="3"/>
  <conditionalFormatting sqref="K19:K23">
    <cfRule type="cellIs" dxfId="1" priority="1" stopIfTrue="1" operator="equal">
      <formula>"あり"</formula>
    </cfRule>
  </conditionalFormatting>
  <dataValidations count="8">
    <dataValidation type="list" allowBlank="1" showInputMessage="1" showErrorMessage="1" sqref="B5" xr:uid="{82210420-AE59-4727-90AD-AAFD66896F64}">
      <formula1>$B$119:$B$148</formula1>
    </dataValidation>
    <dataValidation type="list" allowBlank="1" showInputMessage="1" showErrorMessage="1" sqref="A112 A110 A106:A108" xr:uid="{66FE1F7D-0153-48A5-8305-E46C71CF6B9D}">
      <formula1>$B$150:$B$156</formula1>
    </dataValidation>
    <dataValidation type="list" allowBlank="1" showInputMessage="1" showErrorMessage="1" sqref="K104 K101:K102" xr:uid="{A67D37E5-5B97-4F07-9FCF-879E9A4741E0}">
      <formula1>$K$120:$K$121</formula1>
    </dataValidation>
    <dataValidation type="list" allowBlank="1" showInputMessage="1" showErrorMessage="1" sqref="K28:K47 K52:K67 K9:K23 K98:K99 K72:K91" xr:uid="{8F44AC6E-818D-42D8-A359-C6C552CD807B}">
      <formula1>$K$119:$K$121</formula1>
    </dataValidation>
    <dataValidation type="list" allowBlank="1" showInputMessage="1" showErrorMessage="1" sqref="N118" xr:uid="{60B2C7E9-73F2-476E-BBA5-31FE270E6A33}">
      <formula1>$N$122:$N$123</formula1>
    </dataValidation>
    <dataValidation type="list" allowBlank="1" showInputMessage="1" showErrorMessage="1" sqref="M107:M109 M115:M117" xr:uid="{F7860A97-8363-47D1-89C3-9DCAF6F6ABF2}">
      <formula1>$M$119:$M$126</formula1>
    </dataValidation>
    <dataValidation type="list" allowBlank="1" showInputMessage="1" showErrorMessage="1" sqref="K94" xr:uid="{6C689637-FBDF-441F-9510-F3D10CFBD255}">
      <formula1>$J$119:$J$121</formula1>
    </dataValidation>
    <dataValidation type="list" allowBlank="1" showInputMessage="1" showErrorMessage="1" sqref="N107:N109 N115:N117" xr:uid="{AD744B28-F092-4821-A934-1E7495764D25}">
      <formula1>$N$119:$N$121</formula1>
    </dataValidation>
  </dataValidations>
  <printOptions horizontalCentered="1"/>
  <pageMargins left="0.59055118110236227" right="0.19685039370078741" top="0.19685039370078741" bottom="0.19685039370078741" header="0.19685039370078741" footer="0.19685039370078741"/>
  <pageSetup paperSize="8" scale="38" orientation="landscape" horizontalDpi="1200" verticalDpi="12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A0CB1-BCD2-4E3F-9390-04ADE7F68E20}">
  <sheetPr codeName="Sheet5">
    <tabColor rgb="FFFFFF00"/>
    <pageSetUpPr fitToPage="1"/>
  </sheetPr>
  <dimension ref="A1:N155"/>
  <sheetViews>
    <sheetView view="pageBreakPreview" zoomScale="75" zoomScaleNormal="60" zoomScaleSheetLayoutView="75" workbookViewId="0">
      <selection activeCell="M19" sqref="A13:M23"/>
    </sheetView>
  </sheetViews>
  <sheetFormatPr defaultRowHeight="14.25"/>
  <cols>
    <col min="1" max="1" width="14.625" style="64" customWidth="1"/>
    <col min="2" max="2" width="45.625" style="64" customWidth="1"/>
    <col min="3" max="3" width="2.625" style="1" customWidth="1"/>
    <col min="4" max="4" width="3.125" style="64" customWidth="1"/>
    <col min="5" max="5" width="16.625" style="64" customWidth="1"/>
    <col min="6" max="6" width="26.625" style="1" customWidth="1"/>
    <col min="7" max="7" width="63.625" style="1" customWidth="1"/>
    <col min="8" max="8" width="12.625" style="64" customWidth="1"/>
    <col min="9" max="9" width="5.25" style="97" customWidth="1"/>
    <col min="10" max="10" width="16.625" style="1" customWidth="1"/>
    <col min="11" max="11" width="12.625" style="64" customWidth="1"/>
    <col min="12" max="12" width="91.625" style="64" customWidth="1"/>
    <col min="13" max="13" width="110.625" style="1" customWidth="1"/>
    <col min="14" max="16384" width="9" style="1"/>
  </cols>
  <sheetData>
    <row r="1" spans="1:14" ht="27" customHeight="1" thickBot="1">
      <c r="A1" s="487" t="s">
        <v>311</v>
      </c>
      <c r="B1" s="487"/>
      <c r="C1" s="64"/>
      <c r="F1" s="64"/>
      <c r="G1" s="64"/>
      <c r="J1" s="64"/>
      <c r="L1" s="184"/>
      <c r="M1" s="341" t="s">
        <v>170</v>
      </c>
      <c r="N1" s="2"/>
    </row>
    <row r="2" spans="1:14" ht="35.1" customHeight="1" thickBot="1">
      <c r="A2" s="721" t="s">
        <v>154</v>
      </c>
      <c r="B2" s="722"/>
      <c r="C2" s="64"/>
      <c r="D2" s="490" t="s">
        <v>0</v>
      </c>
      <c r="E2" s="491"/>
      <c r="F2" s="491"/>
      <c r="G2" s="491"/>
      <c r="H2" s="491"/>
      <c r="I2" s="162"/>
      <c r="J2" s="64"/>
      <c r="L2" s="184"/>
      <c r="M2" s="69"/>
      <c r="N2" s="2"/>
    </row>
    <row r="3" spans="1:14" ht="20.100000000000001" customHeight="1" thickBot="1">
      <c r="A3" s="492" t="s">
        <v>60</v>
      </c>
      <c r="B3" s="494"/>
      <c r="C3" s="64"/>
      <c r="F3" s="64"/>
      <c r="G3" s="64"/>
      <c r="J3" s="64"/>
      <c r="L3" s="184"/>
      <c r="M3" s="69"/>
      <c r="N3" s="2"/>
    </row>
    <row r="4" spans="1:14" ht="15" thickTop="1">
      <c r="A4" s="493"/>
      <c r="B4" s="495"/>
      <c r="D4" s="496" t="s">
        <v>62</v>
      </c>
      <c r="E4" s="497"/>
      <c r="F4" s="497"/>
      <c r="G4" s="497"/>
      <c r="H4" s="498"/>
      <c r="J4" s="435" t="s">
        <v>147</v>
      </c>
      <c r="K4" s="436"/>
      <c r="L4" s="436"/>
      <c r="M4" s="437"/>
    </row>
    <row r="5" spans="1:14" ht="14.25" customHeight="1" thickBot="1">
      <c r="A5" s="441" t="s">
        <v>197</v>
      </c>
      <c r="B5" s="443"/>
      <c r="D5" s="499"/>
      <c r="E5" s="500"/>
      <c r="F5" s="500"/>
      <c r="G5" s="500"/>
      <c r="H5" s="501"/>
      <c r="J5" s="438"/>
      <c r="K5" s="439"/>
      <c r="L5" s="439"/>
      <c r="M5" s="440"/>
    </row>
    <row r="6" spans="1:14" ht="16.5" customHeight="1" thickTop="1">
      <c r="A6" s="442"/>
      <c r="B6" s="444"/>
      <c r="D6" s="37" t="s">
        <v>1</v>
      </c>
      <c r="E6" s="38"/>
      <c r="F6" s="38"/>
      <c r="G6" s="38"/>
      <c r="H6" s="38"/>
    </row>
    <row r="7" spans="1:14" ht="16.5" customHeight="1">
      <c r="A7" s="441" t="s">
        <v>59</v>
      </c>
      <c r="B7" s="446" t="s">
        <v>154</v>
      </c>
      <c r="D7" s="448" t="s">
        <v>2</v>
      </c>
      <c r="E7" s="448"/>
      <c r="F7" s="39" t="s">
        <v>3</v>
      </c>
      <c r="G7" s="39" t="s">
        <v>4</v>
      </c>
      <c r="H7" s="39" t="s">
        <v>5</v>
      </c>
      <c r="J7" s="21" t="s">
        <v>63</v>
      </c>
      <c r="K7" s="39" t="s">
        <v>5</v>
      </c>
      <c r="L7" s="44" t="s">
        <v>150</v>
      </c>
      <c r="M7" s="39" t="s">
        <v>61</v>
      </c>
    </row>
    <row r="8" spans="1:14" ht="16.5" customHeight="1">
      <c r="A8" s="445"/>
      <c r="B8" s="447"/>
      <c r="D8" s="40" t="s">
        <v>6</v>
      </c>
      <c r="E8" s="41"/>
      <c r="F8" s="42"/>
      <c r="G8" s="42"/>
      <c r="H8" s="43"/>
      <c r="J8" s="22" t="s">
        <v>64</v>
      </c>
      <c r="K8" s="44" t="s">
        <v>130</v>
      </c>
      <c r="L8" s="42"/>
      <c r="M8" s="23"/>
    </row>
    <row r="9" spans="1:14" ht="33" customHeight="1">
      <c r="A9" s="181" t="s">
        <v>172</v>
      </c>
      <c r="B9" s="222" t="s">
        <v>312</v>
      </c>
      <c r="C9" s="24"/>
      <c r="D9" s="129"/>
      <c r="E9" s="449" t="s">
        <v>8</v>
      </c>
      <c r="F9" s="450" t="s">
        <v>9</v>
      </c>
      <c r="G9" s="35" t="s">
        <v>156</v>
      </c>
      <c r="H9" s="83">
        <f>1*2</f>
        <v>2</v>
      </c>
      <c r="I9" s="163"/>
      <c r="J9" s="452" t="s">
        <v>17</v>
      </c>
      <c r="K9" s="83">
        <v>2</v>
      </c>
      <c r="L9" s="160"/>
      <c r="M9" s="429" t="s">
        <v>151</v>
      </c>
    </row>
    <row r="10" spans="1:14" ht="30" customHeight="1">
      <c r="A10" s="462" t="s">
        <v>207</v>
      </c>
      <c r="B10" s="463"/>
      <c r="C10" s="24"/>
      <c r="D10" s="129"/>
      <c r="E10" s="449"/>
      <c r="F10" s="450"/>
      <c r="G10" s="502" t="s">
        <v>157</v>
      </c>
      <c r="H10" s="508">
        <f>0*2</f>
        <v>0</v>
      </c>
      <c r="I10" s="163" t="s">
        <v>7</v>
      </c>
      <c r="J10" s="452"/>
      <c r="K10" s="507">
        <v>0</v>
      </c>
      <c r="L10" s="510"/>
      <c r="M10" s="464"/>
    </row>
    <row r="11" spans="1:14" ht="33" customHeight="1">
      <c r="A11" s="441" t="s">
        <v>198</v>
      </c>
      <c r="B11" s="511"/>
      <c r="D11" s="129"/>
      <c r="E11" s="449"/>
      <c r="F11" s="450"/>
      <c r="G11" s="503"/>
      <c r="H11" s="509"/>
      <c r="I11" s="163"/>
      <c r="J11" s="452"/>
      <c r="K11" s="507"/>
      <c r="L11" s="510"/>
      <c r="M11" s="464"/>
    </row>
    <row r="12" spans="1:14" ht="33" customHeight="1">
      <c r="A12" s="445"/>
      <c r="B12" s="512"/>
      <c r="D12" s="129"/>
      <c r="E12" s="449"/>
      <c r="F12" s="451"/>
      <c r="G12" s="36" t="s">
        <v>158</v>
      </c>
      <c r="H12" s="84">
        <f>-1*2</f>
        <v>-2</v>
      </c>
      <c r="I12" s="164"/>
      <c r="J12" s="453"/>
      <c r="K12" s="84">
        <v>-2</v>
      </c>
      <c r="L12" s="185"/>
      <c r="M12" s="465"/>
    </row>
    <row r="13" spans="1:14" ht="18" customHeight="1">
      <c r="A13" s="441" t="s">
        <v>49</v>
      </c>
      <c r="B13" s="504"/>
      <c r="D13" s="129"/>
      <c r="E13" s="449" t="s">
        <v>11</v>
      </c>
      <c r="F13" s="451" t="s">
        <v>12</v>
      </c>
      <c r="G13" s="132" t="s">
        <v>148</v>
      </c>
      <c r="H13" s="85" t="s">
        <v>44</v>
      </c>
      <c r="I13" s="469" t="s">
        <v>7</v>
      </c>
      <c r="J13" s="452" t="s">
        <v>17</v>
      </c>
      <c r="K13" s="85" t="s">
        <v>44</v>
      </c>
      <c r="L13" s="132"/>
      <c r="M13" s="235"/>
    </row>
    <row r="14" spans="1:14" ht="18" customHeight="1">
      <c r="A14" s="468"/>
      <c r="B14" s="505"/>
      <c r="D14" s="141"/>
      <c r="E14" s="449"/>
      <c r="F14" s="451"/>
      <c r="G14" s="134" t="s">
        <v>149</v>
      </c>
      <c r="H14" s="86" t="s">
        <v>44</v>
      </c>
      <c r="I14" s="469"/>
      <c r="J14" s="452"/>
      <c r="K14" s="86" t="s">
        <v>44</v>
      </c>
      <c r="L14" s="134"/>
      <c r="M14" s="234"/>
    </row>
    <row r="15" spans="1:14" ht="18" customHeight="1">
      <c r="A15" s="48"/>
      <c r="B15" s="505"/>
      <c r="D15" s="143" t="s">
        <v>13</v>
      </c>
      <c r="E15" s="144"/>
      <c r="F15" s="127"/>
      <c r="G15" s="3"/>
      <c r="H15" s="70"/>
      <c r="I15" s="162"/>
      <c r="J15" s="16"/>
      <c r="K15" s="70"/>
      <c r="L15" s="186"/>
      <c r="M15" s="23"/>
    </row>
    <row r="16" spans="1:14" ht="18" customHeight="1">
      <c r="A16" s="48"/>
      <c r="B16" s="505"/>
      <c r="D16" s="129"/>
      <c r="E16" s="449" t="s">
        <v>14</v>
      </c>
      <c r="F16" s="450" t="s">
        <v>15</v>
      </c>
      <c r="G16" s="132" t="s">
        <v>16</v>
      </c>
      <c r="H16" s="83">
        <f>1*2</f>
        <v>2</v>
      </c>
      <c r="I16" s="163"/>
      <c r="J16" s="452" t="s">
        <v>17</v>
      </c>
      <c r="K16" s="83">
        <v>2</v>
      </c>
      <c r="L16" s="132"/>
      <c r="M16" s="11"/>
    </row>
    <row r="17" spans="1:14" ht="18" customHeight="1">
      <c r="A17" s="48"/>
      <c r="B17" s="505"/>
      <c r="D17" s="129"/>
      <c r="E17" s="449"/>
      <c r="F17" s="450"/>
      <c r="G17" s="133" t="s">
        <v>177</v>
      </c>
      <c r="H17" s="106">
        <f>0.5*2</f>
        <v>1</v>
      </c>
      <c r="I17" s="163" t="s">
        <v>7</v>
      </c>
      <c r="J17" s="452"/>
      <c r="K17" s="106">
        <v>1</v>
      </c>
      <c r="L17" s="133"/>
      <c r="M17" s="8"/>
    </row>
    <row r="18" spans="1:14" ht="18" customHeight="1">
      <c r="A18" s="48"/>
      <c r="B18" s="505"/>
      <c r="D18" s="141"/>
      <c r="E18" s="449"/>
      <c r="F18" s="450"/>
      <c r="G18" s="134" t="s">
        <v>18</v>
      </c>
      <c r="H18" s="107">
        <f>0*2</f>
        <v>0</v>
      </c>
      <c r="I18" s="164"/>
      <c r="J18" s="453"/>
      <c r="K18" s="107">
        <v>0</v>
      </c>
      <c r="L18" s="134"/>
      <c r="M18" s="9"/>
    </row>
    <row r="19" spans="1:14" ht="30" customHeight="1">
      <c r="A19" s="48"/>
      <c r="B19" s="505"/>
      <c r="D19" s="715" t="s">
        <v>19</v>
      </c>
      <c r="E19" s="716"/>
      <c r="F19" s="128"/>
      <c r="G19" s="135" t="s">
        <v>178</v>
      </c>
      <c r="H19" s="108">
        <v>5</v>
      </c>
      <c r="I19" s="163"/>
      <c r="J19" s="432" t="s">
        <v>17</v>
      </c>
      <c r="K19" s="108">
        <v>5</v>
      </c>
      <c r="L19" s="135"/>
      <c r="M19" s="466" t="s">
        <v>43</v>
      </c>
      <c r="N19" s="25" t="s">
        <v>136</v>
      </c>
    </row>
    <row r="20" spans="1:14" ht="30" customHeight="1">
      <c r="A20" s="48"/>
      <c r="B20" s="505"/>
      <c r="D20" s="717"/>
      <c r="E20" s="718"/>
      <c r="F20" s="129" t="s">
        <v>20</v>
      </c>
      <c r="G20" s="136" t="s">
        <v>179</v>
      </c>
      <c r="H20" s="109">
        <v>4</v>
      </c>
      <c r="I20" s="163"/>
      <c r="J20" s="460"/>
      <c r="K20" s="109">
        <v>4</v>
      </c>
      <c r="L20" s="136"/>
      <c r="M20" s="466"/>
      <c r="N20" s="25"/>
    </row>
    <row r="21" spans="1:14" ht="30" customHeight="1">
      <c r="A21" s="48"/>
      <c r="B21" s="505"/>
      <c r="D21" s="717"/>
      <c r="E21" s="718"/>
      <c r="F21" s="131" t="s">
        <v>21</v>
      </c>
      <c r="G21" s="136" t="s">
        <v>180</v>
      </c>
      <c r="H21" s="109">
        <v>3</v>
      </c>
      <c r="I21" s="163" t="s">
        <v>7</v>
      </c>
      <c r="J21" s="460"/>
      <c r="K21" s="109">
        <v>3</v>
      </c>
      <c r="L21" s="136"/>
      <c r="M21" s="466"/>
      <c r="N21" s="25" t="s">
        <v>137</v>
      </c>
    </row>
    <row r="22" spans="1:14" ht="30" customHeight="1">
      <c r="A22" s="48"/>
      <c r="B22" s="505"/>
      <c r="D22" s="717"/>
      <c r="E22" s="718"/>
      <c r="F22" s="97" t="s">
        <v>22</v>
      </c>
      <c r="G22" s="136" t="s">
        <v>181</v>
      </c>
      <c r="H22" s="109">
        <v>2</v>
      </c>
      <c r="I22" s="163"/>
      <c r="J22" s="460"/>
      <c r="K22" s="109">
        <v>2</v>
      </c>
      <c r="L22" s="136"/>
      <c r="M22" s="466"/>
      <c r="N22" s="25"/>
    </row>
    <row r="23" spans="1:14" ht="30" customHeight="1">
      <c r="A23" s="48"/>
      <c r="B23" s="506"/>
      <c r="D23" s="719"/>
      <c r="E23" s="720"/>
      <c r="F23" s="130"/>
      <c r="G23" s="137" t="s">
        <v>182</v>
      </c>
      <c r="H23" s="110">
        <v>1</v>
      </c>
      <c r="I23" s="164"/>
      <c r="J23" s="461"/>
      <c r="K23" s="110">
        <v>1</v>
      </c>
      <c r="L23" s="137"/>
      <c r="M23" s="467"/>
    </row>
    <row r="24" spans="1:14" ht="16.5" customHeight="1">
      <c r="A24" s="441" t="s">
        <v>50</v>
      </c>
      <c r="B24" s="561"/>
      <c r="D24" s="145"/>
      <c r="E24" s="145"/>
      <c r="F24" s="26"/>
      <c r="G24" s="383" t="s">
        <v>23</v>
      </c>
      <c r="H24" s="88">
        <f>H9+H16+H19</f>
        <v>9</v>
      </c>
      <c r="J24" s="16"/>
      <c r="K24" s="71">
        <f>K9+K16+K19</f>
        <v>9</v>
      </c>
      <c r="L24" s="38"/>
      <c r="M24" s="16"/>
    </row>
    <row r="25" spans="1:14" ht="16.5" customHeight="1">
      <c r="A25" s="468"/>
      <c r="B25" s="562"/>
      <c r="F25" s="27"/>
      <c r="H25" s="89"/>
      <c r="J25" s="16"/>
      <c r="K25" s="72"/>
      <c r="L25" s="38"/>
      <c r="M25" s="16"/>
    </row>
    <row r="26" spans="1:14" ht="16.5" customHeight="1">
      <c r="A26" s="48"/>
      <c r="B26" s="562"/>
      <c r="D26" s="305" t="s">
        <v>24</v>
      </c>
      <c r="E26" s="146"/>
      <c r="F26" s="18"/>
      <c r="G26" s="18"/>
      <c r="H26" s="90"/>
      <c r="J26" s="16"/>
      <c r="K26" s="73"/>
      <c r="L26" s="38"/>
      <c r="M26" s="16"/>
    </row>
    <row r="27" spans="1:14" ht="16.5" customHeight="1">
      <c r="A27" s="50"/>
      <c r="B27" s="562"/>
      <c r="D27" s="481" t="s">
        <v>2</v>
      </c>
      <c r="E27" s="481"/>
      <c r="F27" s="17" t="s">
        <v>3</v>
      </c>
      <c r="G27" s="17" t="s">
        <v>4</v>
      </c>
      <c r="H27" s="91" t="s">
        <v>5</v>
      </c>
      <c r="J27" s="16"/>
      <c r="K27" s="74" t="s">
        <v>5</v>
      </c>
      <c r="L27" s="44" t="s">
        <v>150</v>
      </c>
      <c r="M27" s="10" t="s">
        <v>61</v>
      </c>
    </row>
    <row r="28" spans="1:14" ht="16.5" customHeight="1">
      <c r="A28" s="50"/>
      <c r="B28" s="563"/>
      <c r="D28" s="450" t="s">
        <v>183</v>
      </c>
      <c r="E28" s="450"/>
      <c r="F28" s="552" t="s">
        <v>164</v>
      </c>
      <c r="G28" s="138" t="s">
        <v>25</v>
      </c>
      <c r="H28" s="92">
        <f>1*2</f>
        <v>2</v>
      </c>
      <c r="I28" s="163"/>
      <c r="J28" s="470" t="s">
        <v>17</v>
      </c>
      <c r="K28" s="75">
        <v>2</v>
      </c>
      <c r="L28" s="187"/>
      <c r="M28" s="429" t="s">
        <v>161</v>
      </c>
    </row>
    <row r="29" spans="1:14" ht="16.5" customHeight="1">
      <c r="A29" s="441" t="s">
        <v>199</v>
      </c>
      <c r="B29" s="553"/>
      <c r="D29" s="450"/>
      <c r="E29" s="450"/>
      <c r="F29" s="552"/>
      <c r="G29" s="139"/>
      <c r="H29" s="123"/>
      <c r="I29" s="163"/>
      <c r="J29" s="470"/>
      <c r="K29" s="125"/>
      <c r="L29" s="188"/>
      <c r="M29" s="430"/>
    </row>
    <row r="30" spans="1:14" ht="16.5" customHeight="1">
      <c r="A30" s="468"/>
      <c r="B30" s="553"/>
      <c r="D30" s="450"/>
      <c r="E30" s="450"/>
      <c r="F30" s="552"/>
      <c r="G30" s="140" t="s">
        <v>26</v>
      </c>
      <c r="H30" s="124">
        <f>0.5*2</f>
        <v>1</v>
      </c>
      <c r="I30" s="163" t="s">
        <v>7</v>
      </c>
      <c r="J30" s="470"/>
      <c r="K30" s="126">
        <v>1</v>
      </c>
      <c r="L30" s="189"/>
      <c r="M30" s="430"/>
    </row>
    <row r="31" spans="1:14" ht="16.5" customHeight="1">
      <c r="A31" s="48"/>
      <c r="B31" s="51"/>
      <c r="D31" s="450"/>
      <c r="E31" s="450"/>
      <c r="F31" s="552"/>
      <c r="G31" s="139"/>
      <c r="H31" s="123"/>
      <c r="I31" s="163"/>
      <c r="J31" s="470"/>
      <c r="K31" s="125"/>
      <c r="L31" s="188"/>
      <c r="M31" s="8"/>
    </row>
    <row r="32" spans="1:14" ht="16.5" customHeight="1">
      <c r="A32" s="52"/>
      <c r="B32" s="53"/>
      <c r="D32" s="450"/>
      <c r="E32" s="450"/>
      <c r="F32" s="552"/>
      <c r="G32" s="140" t="s">
        <v>27</v>
      </c>
      <c r="H32" s="124">
        <f>0*2</f>
        <v>0</v>
      </c>
      <c r="I32" s="163"/>
      <c r="J32" s="470"/>
      <c r="K32" s="126">
        <v>0</v>
      </c>
      <c r="L32" s="189"/>
      <c r="M32" s="8"/>
    </row>
    <row r="33" spans="1:13" ht="16.5" customHeight="1">
      <c r="A33" s="564" t="s">
        <v>200</v>
      </c>
      <c r="B33" s="554"/>
      <c r="D33" s="450"/>
      <c r="E33" s="450"/>
      <c r="F33" s="552"/>
      <c r="G33" s="141"/>
      <c r="H33" s="93"/>
      <c r="I33" s="164"/>
      <c r="J33" s="470"/>
      <c r="K33" s="76"/>
      <c r="L33" s="190"/>
      <c r="M33" s="8"/>
    </row>
    <row r="34" spans="1:13" ht="21" customHeight="1">
      <c r="A34" s="565"/>
      <c r="B34" s="554"/>
      <c r="D34" s="450" t="s">
        <v>185</v>
      </c>
      <c r="E34" s="450"/>
      <c r="F34" s="420" t="s">
        <v>109</v>
      </c>
      <c r="G34" s="132" t="s">
        <v>57</v>
      </c>
      <c r="H34" s="108">
        <f>2*2</f>
        <v>4</v>
      </c>
      <c r="I34" s="165"/>
      <c r="J34" s="452" t="s">
        <v>17</v>
      </c>
      <c r="K34" s="111">
        <v>4</v>
      </c>
      <c r="L34" s="191"/>
      <c r="M34" s="420" t="s">
        <v>273</v>
      </c>
    </row>
    <row r="35" spans="1:13" ht="21" customHeight="1">
      <c r="A35" s="182" t="s">
        <v>196</v>
      </c>
      <c r="B35" s="178"/>
      <c r="D35" s="450"/>
      <c r="E35" s="450"/>
      <c r="F35" s="421"/>
      <c r="G35" s="133" t="s">
        <v>57</v>
      </c>
      <c r="H35" s="109">
        <f>1*2</f>
        <v>2</v>
      </c>
      <c r="I35" s="165" t="s">
        <v>7</v>
      </c>
      <c r="J35" s="452"/>
      <c r="K35" s="112">
        <v>2</v>
      </c>
      <c r="L35" s="192"/>
      <c r="M35" s="421"/>
    </row>
    <row r="36" spans="1:13" ht="21" customHeight="1">
      <c r="A36" s="177"/>
      <c r="B36" s="53"/>
      <c r="D36" s="450"/>
      <c r="E36" s="450"/>
      <c r="F36" s="422"/>
      <c r="G36" s="134" t="s">
        <v>125</v>
      </c>
      <c r="H36" s="110">
        <f>0*2</f>
        <v>0</v>
      </c>
      <c r="I36" s="166"/>
      <c r="J36" s="452"/>
      <c r="K36" s="113">
        <v>0</v>
      </c>
      <c r="L36" s="193"/>
      <c r="M36" s="422"/>
    </row>
    <row r="37" spans="1:13" ht="18" customHeight="1">
      <c r="A37" s="441" t="s">
        <v>52</v>
      </c>
      <c r="B37" s="54"/>
      <c r="D37" s="423" t="s">
        <v>28</v>
      </c>
      <c r="E37" s="424"/>
      <c r="F37" s="429" t="s">
        <v>115</v>
      </c>
      <c r="G37" s="114" t="s">
        <v>114</v>
      </c>
      <c r="H37" s="115" t="s">
        <v>44</v>
      </c>
      <c r="I37" s="165"/>
      <c r="J37" s="432" t="s">
        <v>17</v>
      </c>
      <c r="K37" s="120" t="s">
        <v>44</v>
      </c>
      <c r="L37" s="191"/>
      <c r="M37" s="8"/>
    </row>
    <row r="38" spans="1:13" ht="18" customHeight="1">
      <c r="A38" s="468"/>
      <c r="B38" s="34"/>
      <c r="D38" s="425"/>
      <c r="E38" s="426"/>
      <c r="F38" s="430"/>
      <c r="G38" s="116" t="s">
        <v>117</v>
      </c>
      <c r="H38" s="117" t="s">
        <v>44</v>
      </c>
      <c r="I38" s="165" t="s">
        <v>7</v>
      </c>
      <c r="J38" s="433"/>
      <c r="K38" s="121" t="s">
        <v>44</v>
      </c>
      <c r="L38" s="194"/>
      <c r="M38" s="8"/>
    </row>
    <row r="39" spans="1:13" ht="18" customHeight="1">
      <c r="A39" s="48"/>
      <c r="B39" s="34"/>
      <c r="D39" s="425"/>
      <c r="E39" s="426"/>
      <c r="F39" s="430"/>
      <c r="G39" s="116" t="s">
        <v>118</v>
      </c>
      <c r="H39" s="117" t="s">
        <v>44</v>
      </c>
      <c r="I39" s="167"/>
      <c r="J39" s="433"/>
      <c r="K39" s="121" t="s">
        <v>44</v>
      </c>
      <c r="L39" s="194"/>
      <c r="M39" s="8"/>
    </row>
    <row r="40" spans="1:13" ht="18" customHeight="1">
      <c r="A40" s="50"/>
      <c r="B40" s="34"/>
      <c r="D40" s="427"/>
      <c r="E40" s="428"/>
      <c r="F40" s="431"/>
      <c r="G40" s="118" t="s">
        <v>119</v>
      </c>
      <c r="H40" s="119" t="s">
        <v>44</v>
      </c>
      <c r="I40" s="167"/>
      <c r="J40" s="434"/>
      <c r="K40" s="122" t="s">
        <v>44</v>
      </c>
      <c r="L40" s="195"/>
      <c r="M40" s="8"/>
    </row>
    <row r="41" spans="1:13" ht="18" customHeight="1">
      <c r="A41" s="50"/>
      <c r="B41" s="34"/>
      <c r="D41" s="450" t="s">
        <v>184</v>
      </c>
      <c r="E41" s="450"/>
      <c r="F41" s="450" t="s">
        <v>120</v>
      </c>
      <c r="G41" s="132" t="s">
        <v>108</v>
      </c>
      <c r="H41" s="115" t="s">
        <v>44</v>
      </c>
      <c r="I41" s="163"/>
      <c r="J41" s="452" t="s">
        <v>17</v>
      </c>
      <c r="K41" s="120" t="s">
        <v>44</v>
      </c>
      <c r="L41" s="191"/>
      <c r="M41" s="153" t="s">
        <v>152</v>
      </c>
    </row>
    <row r="42" spans="1:13" ht="18" customHeight="1">
      <c r="A42" s="48"/>
      <c r="B42" s="34"/>
      <c r="D42" s="450"/>
      <c r="E42" s="450"/>
      <c r="F42" s="450"/>
      <c r="G42" s="513" t="s">
        <v>271</v>
      </c>
      <c r="H42" s="514" t="s">
        <v>44</v>
      </c>
      <c r="I42" s="163" t="s">
        <v>7</v>
      </c>
      <c r="J42" s="452"/>
      <c r="K42" s="483" t="s">
        <v>44</v>
      </c>
      <c r="L42" s="485"/>
      <c r="M42" s="384" t="s">
        <v>153</v>
      </c>
    </row>
    <row r="43" spans="1:13" ht="18" customHeight="1">
      <c r="A43" s="50"/>
      <c r="B43" s="34"/>
      <c r="D43" s="450"/>
      <c r="E43" s="450"/>
      <c r="F43" s="450"/>
      <c r="G43" s="513"/>
      <c r="H43" s="484"/>
      <c r="I43" s="163"/>
      <c r="J43" s="452"/>
      <c r="K43" s="484"/>
      <c r="L43" s="486"/>
      <c r="M43" s="28"/>
    </row>
    <row r="44" spans="1:13" ht="18" customHeight="1">
      <c r="A44" s="48"/>
      <c r="B44" s="34"/>
      <c r="D44" s="450"/>
      <c r="E44" s="450"/>
      <c r="F44" s="450"/>
      <c r="G44" s="134" t="s">
        <v>131</v>
      </c>
      <c r="H44" s="119" t="s">
        <v>44</v>
      </c>
      <c r="I44" s="163"/>
      <c r="J44" s="452"/>
      <c r="K44" s="122" t="s">
        <v>44</v>
      </c>
      <c r="L44" s="195"/>
      <c r="M44" s="29"/>
    </row>
    <row r="45" spans="1:13" ht="18" customHeight="1">
      <c r="A45" s="55"/>
      <c r="B45" s="34"/>
      <c r="D45" s="450" t="s">
        <v>29</v>
      </c>
      <c r="E45" s="450"/>
      <c r="F45" s="450" t="s">
        <v>30</v>
      </c>
      <c r="G45" s="132" t="s">
        <v>142</v>
      </c>
      <c r="H45" s="115" t="s">
        <v>44</v>
      </c>
      <c r="I45" s="163"/>
      <c r="J45" s="452" t="s">
        <v>17</v>
      </c>
      <c r="K45" s="120" t="s">
        <v>44</v>
      </c>
      <c r="L45" s="191" t="s">
        <v>43</v>
      </c>
      <c r="M45" s="28"/>
    </row>
    <row r="46" spans="1:13" ht="18" customHeight="1">
      <c r="A46" s="55"/>
      <c r="B46" s="34"/>
      <c r="D46" s="450"/>
      <c r="E46" s="450"/>
      <c r="F46" s="450"/>
      <c r="G46" s="180" t="s">
        <v>143</v>
      </c>
      <c r="H46" s="117" t="s">
        <v>44</v>
      </c>
      <c r="I46" s="163" t="s">
        <v>7</v>
      </c>
      <c r="J46" s="452"/>
      <c r="K46" s="121" t="s">
        <v>44</v>
      </c>
      <c r="L46" s="194"/>
      <c r="M46" s="8"/>
    </row>
    <row r="47" spans="1:13" ht="18" customHeight="1">
      <c r="A47" s="55"/>
      <c r="B47" s="34"/>
      <c r="D47" s="450"/>
      <c r="E47" s="450"/>
      <c r="F47" s="450"/>
      <c r="G47" s="134" t="s">
        <v>31</v>
      </c>
      <c r="H47" s="119" t="s">
        <v>44</v>
      </c>
      <c r="I47" s="164"/>
      <c r="J47" s="453"/>
      <c r="K47" s="122" t="s">
        <v>44</v>
      </c>
      <c r="L47" s="195"/>
      <c r="M47" s="9"/>
    </row>
    <row r="48" spans="1:13" ht="18" customHeight="1">
      <c r="A48" s="55"/>
      <c r="B48" s="34"/>
      <c r="D48" s="148"/>
      <c r="E48" s="148"/>
      <c r="F48" s="4"/>
      <c r="G48" s="383" t="s">
        <v>23</v>
      </c>
      <c r="H48" s="94">
        <f>H28+H34</f>
        <v>6</v>
      </c>
      <c r="J48" s="16"/>
      <c r="K48" s="77">
        <f>K28+K34</f>
        <v>6</v>
      </c>
      <c r="L48" s="38"/>
      <c r="M48" s="16"/>
    </row>
    <row r="49" spans="1:13" ht="18" customHeight="1">
      <c r="A49" s="56"/>
      <c r="B49" s="49"/>
      <c r="F49" s="27"/>
      <c r="H49" s="95"/>
      <c r="J49" s="16"/>
      <c r="K49" s="72"/>
      <c r="L49" s="38"/>
      <c r="M49" s="16"/>
    </row>
    <row r="50" spans="1:13" ht="18" customHeight="1">
      <c r="A50" s="555" t="s">
        <v>208</v>
      </c>
      <c r="B50" s="556"/>
      <c r="D50" s="305" t="s">
        <v>32</v>
      </c>
      <c r="E50" s="146"/>
      <c r="F50" s="18"/>
      <c r="G50" s="18"/>
      <c r="H50" s="90"/>
      <c r="J50" s="16"/>
      <c r="K50" s="73"/>
      <c r="L50" s="38"/>
      <c r="M50" s="16"/>
    </row>
    <row r="51" spans="1:13" ht="18" customHeight="1">
      <c r="A51" s="557"/>
      <c r="B51" s="558"/>
      <c r="D51" s="481" t="s">
        <v>2</v>
      </c>
      <c r="E51" s="481"/>
      <c r="F51" s="17" t="s">
        <v>3</v>
      </c>
      <c r="G51" s="17" t="s">
        <v>4</v>
      </c>
      <c r="H51" s="91" t="s">
        <v>5</v>
      </c>
      <c r="J51" s="16"/>
      <c r="K51" s="74" t="s">
        <v>5</v>
      </c>
      <c r="L51" s="44" t="s">
        <v>150</v>
      </c>
      <c r="M51" s="10" t="s">
        <v>61</v>
      </c>
    </row>
    <row r="52" spans="1:13" ht="24.95" customHeight="1">
      <c r="A52" s="559"/>
      <c r="B52" s="560"/>
      <c r="D52" s="450" t="s">
        <v>185</v>
      </c>
      <c r="E52" s="450"/>
      <c r="F52" s="482" t="s">
        <v>171</v>
      </c>
      <c r="G52" s="369" t="s">
        <v>57</v>
      </c>
      <c r="H52" s="83">
        <f>1*2</f>
        <v>2</v>
      </c>
      <c r="I52" s="163"/>
      <c r="J52" s="452" t="s">
        <v>17</v>
      </c>
      <c r="K52" s="83">
        <v>2</v>
      </c>
      <c r="L52" s="191"/>
      <c r="M52" s="429" t="s">
        <v>272</v>
      </c>
    </row>
    <row r="53" spans="1:13" ht="24.95" customHeight="1">
      <c r="A53" s="441" t="s">
        <v>97</v>
      </c>
      <c r="B53" s="540"/>
      <c r="D53" s="450"/>
      <c r="E53" s="450"/>
      <c r="F53" s="421"/>
      <c r="G53" s="180" t="s">
        <v>57</v>
      </c>
      <c r="H53" s="106">
        <f>0.5*2</f>
        <v>1</v>
      </c>
      <c r="I53" s="163" t="s">
        <v>7</v>
      </c>
      <c r="J53" s="452"/>
      <c r="K53" s="106">
        <v>1</v>
      </c>
      <c r="L53" s="192"/>
      <c r="M53" s="430"/>
    </row>
    <row r="54" spans="1:13" ht="24.95" customHeight="1">
      <c r="A54" s="468"/>
      <c r="B54" s="541"/>
      <c r="D54" s="450"/>
      <c r="E54" s="450"/>
      <c r="F54" s="421"/>
      <c r="G54" s="180"/>
      <c r="H54" s="106"/>
      <c r="I54" s="163"/>
      <c r="J54" s="452"/>
      <c r="K54" s="106"/>
      <c r="L54" s="192"/>
      <c r="M54" s="430"/>
    </row>
    <row r="55" spans="1:13" ht="24.95" customHeight="1">
      <c r="A55" s="183"/>
      <c r="B55" s="541"/>
      <c r="D55" s="450"/>
      <c r="E55" s="450"/>
      <c r="F55" s="422"/>
      <c r="G55" s="370" t="s">
        <v>125</v>
      </c>
      <c r="H55" s="107">
        <f>0*2</f>
        <v>0</v>
      </c>
      <c r="I55" s="164"/>
      <c r="J55" s="453"/>
      <c r="K55" s="107">
        <v>0</v>
      </c>
      <c r="L55" s="193"/>
      <c r="M55" s="431"/>
    </row>
    <row r="56" spans="1:13" ht="18" customHeight="1">
      <c r="A56" s="183"/>
      <c r="B56" s="541"/>
      <c r="D56" s="423" t="s">
        <v>33</v>
      </c>
      <c r="E56" s="473"/>
      <c r="F56" s="429" t="s">
        <v>165</v>
      </c>
      <c r="G56" s="369" t="s">
        <v>176</v>
      </c>
      <c r="H56" s="83">
        <f>1*2</f>
        <v>2</v>
      </c>
      <c r="I56" s="163"/>
      <c r="J56" s="432" t="s">
        <v>17</v>
      </c>
      <c r="K56" s="83">
        <v>2</v>
      </c>
      <c r="L56" s="197"/>
      <c r="M56" s="138"/>
    </row>
    <row r="57" spans="1:13" ht="18" customHeight="1">
      <c r="A57" s="183"/>
      <c r="B57" s="541"/>
      <c r="D57" s="474"/>
      <c r="E57" s="475"/>
      <c r="F57" s="478"/>
      <c r="G57" s="180" t="s">
        <v>116</v>
      </c>
      <c r="H57" s="106">
        <v>1.5</v>
      </c>
      <c r="I57" s="163" t="s">
        <v>7</v>
      </c>
      <c r="J57" s="460"/>
      <c r="K57" s="106">
        <v>1.5</v>
      </c>
      <c r="L57" s="194"/>
      <c r="M57" s="129"/>
    </row>
    <row r="58" spans="1:13" ht="18" customHeight="1">
      <c r="A58" s="59"/>
      <c r="B58" s="542"/>
      <c r="D58" s="474"/>
      <c r="E58" s="475"/>
      <c r="F58" s="478"/>
      <c r="G58" s="180" t="s">
        <v>34</v>
      </c>
      <c r="H58" s="106">
        <f>0.5*2</f>
        <v>1</v>
      </c>
      <c r="I58" s="163"/>
      <c r="J58" s="460"/>
      <c r="K58" s="106">
        <v>1</v>
      </c>
      <c r="L58" s="194"/>
      <c r="M58" s="129"/>
    </row>
    <row r="59" spans="1:13" ht="18" customHeight="1">
      <c r="A59" s="441" t="s">
        <v>105</v>
      </c>
      <c r="B59" s="528"/>
      <c r="D59" s="476"/>
      <c r="E59" s="477"/>
      <c r="F59" s="479"/>
      <c r="G59" s="370" t="s">
        <v>110</v>
      </c>
      <c r="H59" s="107">
        <f>0*2</f>
        <v>0</v>
      </c>
      <c r="I59" s="163"/>
      <c r="J59" s="461"/>
      <c r="K59" s="107">
        <v>0</v>
      </c>
      <c r="L59" s="195"/>
      <c r="M59" s="129"/>
    </row>
    <row r="60" spans="1:13" ht="19.5" customHeight="1">
      <c r="A60" s="468"/>
      <c r="B60" s="531"/>
      <c r="D60" s="423" t="s">
        <v>205</v>
      </c>
      <c r="E60" s="473"/>
      <c r="F60" s="480" t="s">
        <v>166</v>
      </c>
      <c r="G60" s="369" t="s">
        <v>132</v>
      </c>
      <c r="H60" s="103" t="s">
        <v>44</v>
      </c>
      <c r="I60" s="163"/>
      <c r="J60" s="452" t="s">
        <v>17</v>
      </c>
      <c r="K60" s="103" t="s">
        <v>44</v>
      </c>
      <c r="L60" s="197"/>
      <c r="M60" s="138"/>
    </row>
    <row r="61" spans="1:13" ht="19.5" customHeight="1">
      <c r="A61" s="57"/>
      <c r="B61" s="531"/>
      <c r="D61" s="474"/>
      <c r="E61" s="475"/>
      <c r="F61" s="480"/>
      <c r="G61" s="180" t="s">
        <v>138</v>
      </c>
      <c r="H61" s="104" t="s">
        <v>44</v>
      </c>
      <c r="I61" s="163" t="s">
        <v>7</v>
      </c>
      <c r="J61" s="452"/>
      <c r="K61" s="104" t="s">
        <v>44</v>
      </c>
      <c r="L61" s="194"/>
      <c r="M61" s="129"/>
    </row>
    <row r="62" spans="1:13" ht="19.5" customHeight="1">
      <c r="A62" s="57"/>
      <c r="B62" s="531"/>
      <c r="D62" s="476"/>
      <c r="E62" s="477"/>
      <c r="F62" s="480"/>
      <c r="G62" s="370" t="s">
        <v>139</v>
      </c>
      <c r="H62" s="105" t="s">
        <v>44</v>
      </c>
      <c r="I62" s="163"/>
      <c r="J62" s="452"/>
      <c r="K62" s="105" t="s">
        <v>44</v>
      </c>
      <c r="L62" s="195"/>
      <c r="M62" s="141"/>
    </row>
    <row r="63" spans="1:13" ht="18" customHeight="1">
      <c r="A63" s="57"/>
      <c r="B63" s="531"/>
      <c r="D63" s="548" t="s">
        <v>191</v>
      </c>
      <c r="E63" s="473" t="s">
        <v>204</v>
      </c>
      <c r="F63" s="471" t="s">
        <v>160</v>
      </c>
      <c r="G63" s="132" t="s">
        <v>146</v>
      </c>
      <c r="H63" s="103" t="s">
        <v>44</v>
      </c>
      <c r="I63" s="469" t="s">
        <v>7</v>
      </c>
      <c r="J63" s="432" t="s">
        <v>17</v>
      </c>
      <c r="K63" s="103" t="s">
        <v>44</v>
      </c>
      <c r="L63" s="198"/>
      <c r="M63" s="153"/>
    </row>
    <row r="64" spans="1:13" ht="18" customHeight="1">
      <c r="A64" s="57"/>
      <c r="B64" s="531"/>
      <c r="D64" s="549"/>
      <c r="E64" s="477"/>
      <c r="F64" s="472"/>
      <c r="G64" s="134" t="s">
        <v>145</v>
      </c>
      <c r="H64" s="105" t="s">
        <v>44</v>
      </c>
      <c r="I64" s="469"/>
      <c r="J64" s="461"/>
      <c r="K64" s="105" t="s">
        <v>44</v>
      </c>
      <c r="L64" s="195"/>
      <c r="M64" s="154"/>
    </row>
    <row r="65" spans="1:13" ht="18" customHeight="1">
      <c r="A65" s="57"/>
      <c r="B65" s="531"/>
      <c r="D65" s="147"/>
      <c r="E65" s="473" t="s">
        <v>206</v>
      </c>
      <c r="F65" s="543" t="s">
        <v>173</v>
      </c>
      <c r="G65" s="132" t="s">
        <v>174</v>
      </c>
      <c r="H65" s="100" t="s">
        <v>44</v>
      </c>
      <c r="I65" s="163"/>
      <c r="J65" s="452" t="s">
        <v>17</v>
      </c>
      <c r="K65" s="103" t="s">
        <v>44</v>
      </c>
      <c r="L65" s="197"/>
      <c r="M65" s="138"/>
    </row>
    <row r="66" spans="1:13" ht="18" customHeight="1">
      <c r="A66" s="57"/>
      <c r="B66" s="531"/>
      <c r="D66" s="389" t="s">
        <v>191</v>
      </c>
      <c r="E66" s="475"/>
      <c r="F66" s="513"/>
      <c r="G66" s="133" t="s">
        <v>175</v>
      </c>
      <c r="H66" s="101" t="s">
        <v>44</v>
      </c>
      <c r="I66" s="163" t="s">
        <v>7</v>
      </c>
      <c r="J66" s="452"/>
      <c r="K66" s="104" t="s">
        <v>44</v>
      </c>
      <c r="L66" s="194"/>
      <c r="M66" s="129"/>
    </row>
    <row r="67" spans="1:13" ht="18" customHeight="1">
      <c r="A67" s="57"/>
      <c r="B67" s="531"/>
      <c r="D67" s="151"/>
      <c r="E67" s="477"/>
      <c r="F67" s="544"/>
      <c r="G67" s="134" t="s">
        <v>106</v>
      </c>
      <c r="H67" s="102" t="s">
        <v>44</v>
      </c>
      <c r="I67" s="163"/>
      <c r="J67" s="452"/>
      <c r="K67" s="105" t="s">
        <v>44</v>
      </c>
      <c r="L67" s="195"/>
      <c r="M67" s="141"/>
    </row>
    <row r="68" spans="1:13" ht="18" customHeight="1">
      <c r="A68" s="57"/>
      <c r="B68" s="531"/>
      <c r="G68" s="383" t="s">
        <v>23</v>
      </c>
      <c r="H68" s="96">
        <f>H52+H56</f>
        <v>4</v>
      </c>
      <c r="I68" s="163"/>
      <c r="K68" s="78">
        <f>K52+K56</f>
        <v>4</v>
      </c>
    </row>
    <row r="69" spans="1:13" ht="18" customHeight="1">
      <c r="A69" s="57"/>
      <c r="B69" s="531"/>
      <c r="H69" s="97"/>
    </row>
    <row r="70" spans="1:13" ht="18" customHeight="1">
      <c r="A70" s="58"/>
      <c r="B70" s="539"/>
      <c r="D70" s="305" t="s">
        <v>35</v>
      </c>
      <c r="E70" s="146"/>
      <c r="F70" s="18"/>
      <c r="G70" s="18"/>
      <c r="H70" s="90"/>
      <c r="J70" s="16"/>
      <c r="K70" s="73"/>
      <c r="L70" s="38"/>
      <c r="M70" s="16"/>
    </row>
    <row r="71" spans="1:13" ht="18" customHeight="1">
      <c r="A71" s="441" t="s">
        <v>51</v>
      </c>
      <c r="B71" s="528"/>
      <c r="D71" s="550" t="s">
        <v>2</v>
      </c>
      <c r="E71" s="551"/>
      <c r="F71" s="17" t="s">
        <v>3</v>
      </c>
      <c r="G71" s="17" t="s">
        <v>4</v>
      </c>
      <c r="H71" s="91" t="s">
        <v>5</v>
      </c>
      <c r="J71" s="16"/>
      <c r="K71" s="74" t="s">
        <v>5</v>
      </c>
      <c r="L71" s="44" t="s">
        <v>150</v>
      </c>
      <c r="M71" s="10" t="s">
        <v>61</v>
      </c>
    </row>
    <row r="72" spans="1:13" ht="18" customHeight="1">
      <c r="A72" s="468"/>
      <c r="B72" s="531"/>
      <c r="D72" s="423" t="s">
        <v>36</v>
      </c>
      <c r="E72" s="473"/>
      <c r="F72" s="515" t="s">
        <v>37</v>
      </c>
      <c r="G72" s="132" t="s">
        <v>111</v>
      </c>
      <c r="H72" s="83">
        <f>1*2</f>
        <v>2</v>
      </c>
      <c r="I72" s="163"/>
      <c r="J72" s="432" t="s">
        <v>17</v>
      </c>
      <c r="K72" s="83">
        <v>2</v>
      </c>
      <c r="L72" s="197"/>
      <c r="M72" s="153"/>
    </row>
    <row r="73" spans="1:13" ht="30" customHeight="1">
      <c r="A73" s="50"/>
      <c r="B73" s="531"/>
      <c r="D73" s="474"/>
      <c r="E73" s="475"/>
      <c r="F73" s="516"/>
      <c r="G73" s="155" t="s">
        <v>135</v>
      </c>
      <c r="H73" s="106">
        <f>0.75*2</f>
        <v>1.5</v>
      </c>
      <c r="I73" s="163"/>
      <c r="J73" s="460"/>
      <c r="K73" s="106">
        <v>1.5</v>
      </c>
      <c r="L73" s="194"/>
      <c r="M73" s="129"/>
    </row>
    <row r="74" spans="1:13" ht="18" customHeight="1">
      <c r="A74" s="55"/>
      <c r="B74" s="531"/>
      <c r="D74" s="474"/>
      <c r="E74" s="475"/>
      <c r="F74" s="516"/>
      <c r="G74" s="133" t="s">
        <v>121</v>
      </c>
      <c r="H74" s="106">
        <f>0.5*2</f>
        <v>1</v>
      </c>
      <c r="I74" s="163" t="s">
        <v>7</v>
      </c>
      <c r="J74" s="460"/>
      <c r="K74" s="106">
        <v>1</v>
      </c>
      <c r="L74" s="194"/>
      <c r="M74" s="129"/>
    </row>
    <row r="75" spans="1:13" ht="18" customHeight="1">
      <c r="A75" s="55"/>
      <c r="B75" s="531"/>
      <c r="D75" s="474"/>
      <c r="E75" s="475"/>
      <c r="F75" s="516"/>
      <c r="G75" s="133" t="s">
        <v>112</v>
      </c>
      <c r="H75" s="106">
        <f>0.25*2</f>
        <v>0.5</v>
      </c>
      <c r="I75" s="164"/>
      <c r="J75" s="460"/>
      <c r="K75" s="106">
        <v>0.5</v>
      </c>
      <c r="L75" s="194"/>
      <c r="M75" s="129"/>
    </row>
    <row r="76" spans="1:13" ht="18" customHeight="1">
      <c r="A76" s="55"/>
      <c r="B76" s="531"/>
      <c r="D76" s="476"/>
      <c r="E76" s="477"/>
      <c r="F76" s="517"/>
      <c r="G76" s="134" t="s">
        <v>106</v>
      </c>
      <c r="H76" s="107">
        <f>0*2</f>
        <v>0</v>
      </c>
      <c r="I76" s="164"/>
      <c r="J76" s="461"/>
      <c r="K76" s="107">
        <v>0</v>
      </c>
      <c r="L76" s="195"/>
      <c r="M76" s="168"/>
    </row>
    <row r="77" spans="1:13" ht="30" customHeight="1">
      <c r="A77" s="55"/>
      <c r="B77" s="539"/>
      <c r="D77" s="533" t="s">
        <v>38</v>
      </c>
      <c r="E77" s="534"/>
      <c r="F77" s="429" t="s">
        <v>39</v>
      </c>
      <c r="G77" s="160" t="s">
        <v>188</v>
      </c>
      <c r="H77" s="83">
        <f>1*2</f>
        <v>2</v>
      </c>
      <c r="I77" s="165"/>
      <c r="J77" s="432" t="s">
        <v>17</v>
      </c>
      <c r="K77" s="83">
        <v>2</v>
      </c>
      <c r="L77" s="199"/>
      <c r="M77" s="138"/>
    </row>
    <row r="78" spans="1:13" ht="30" customHeight="1">
      <c r="A78" s="47" t="s">
        <v>202</v>
      </c>
      <c r="B78" s="528"/>
      <c r="D78" s="535"/>
      <c r="E78" s="536"/>
      <c r="F78" s="478"/>
      <c r="G78" s="142" t="s">
        <v>113</v>
      </c>
      <c r="H78" s="106">
        <f>0.5*2</f>
        <v>1</v>
      </c>
      <c r="I78" s="165" t="s">
        <v>7</v>
      </c>
      <c r="J78" s="460"/>
      <c r="K78" s="106">
        <v>1</v>
      </c>
      <c r="L78" s="194"/>
      <c r="M78" s="129"/>
    </row>
    <row r="79" spans="1:13" ht="18" customHeight="1">
      <c r="A79" s="55"/>
      <c r="B79" s="531"/>
      <c r="D79" s="537"/>
      <c r="E79" s="538"/>
      <c r="F79" s="479"/>
      <c r="G79" s="134" t="s">
        <v>40</v>
      </c>
      <c r="H79" s="107">
        <f>0*2</f>
        <v>0</v>
      </c>
      <c r="I79" s="165"/>
      <c r="J79" s="461"/>
      <c r="K79" s="107">
        <v>0</v>
      </c>
      <c r="L79" s="195"/>
      <c r="M79" s="141"/>
    </row>
    <row r="80" spans="1:13" ht="18" customHeight="1">
      <c r="A80" s="55"/>
      <c r="B80" s="531"/>
      <c r="D80" s="533" t="s">
        <v>41</v>
      </c>
      <c r="E80" s="534"/>
      <c r="F80" s="515" t="s">
        <v>162</v>
      </c>
      <c r="G80" s="132" t="s">
        <v>122</v>
      </c>
      <c r="H80" s="83">
        <v>1</v>
      </c>
      <c r="I80" s="166"/>
      <c r="J80" s="432" t="s">
        <v>17</v>
      </c>
      <c r="K80" s="83">
        <v>1</v>
      </c>
      <c r="L80" s="191"/>
      <c r="M80" s="129"/>
    </row>
    <row r="81" spans="1:13" ht="18" customHeight="1">
      <c r="A81" s="55"/>
      <c r="B81" s="531"/>
      <c r="D81" s="535"/>
      <c r="E81" s="536"/>
      <c r="F81" s="516"/>
      <c r="G81" s="133" t="s">
        <v>123</v>
      </c>
      <c r="H81" s="106">
        <v>0.5</v>
      </c>
      <c r="I81" s="166" t="s">
        <v>7</v>
      </c>
      <c r="J81" s="460"/>
      <c r="K81" s="106">
        <v>0.5</v>
      </c>
      <c r="L81" s="192"/>
      <c r="M81" s="129"/>
    </row>
    <row r="82" spans="1:13" ht="18" customHeight="1">
      <c r="A82" s="55"/>
      <c r="B82" s="531"/>
      <c r="D82" s="537"/>
      <c r="E82" s="538"/>
      <c r="F82" s="517"/>
      <c r="G82" s="134" t="s">
        <v>106</v>
      </c>
      <c r="H82" s="107">
        <f>0*2</f>
        <v>0</v>
      </c>
      <c r="I82" s="166"/>
      <c r="J82" s="461"/>
      <c r="K82" s="107">
        <v>0</v>
      </c>
      <c r="L82" s="193"/>
      <c r="M82" s="141"/>
    </row>
    <row r="83" spans="1:13" ht="18" customHeight="1">
      <c r="A83" s="55"/>
      <c r="B83" s="531"/>
      <c r="D83" s="533" t="s">
        <v>186</v>
      </c>
      <c r="E83" s="534"/>
      <c r="F83" s="712" t="s">
        <v>274</v>
      </c>
      <c r="G83" s="132" t="s">
        <v>275</v>
      </c>
      <c r="H83" s="103">
        <v>1</v>
      </c>
      <c r="I83" s="166"/>
      <c r="J83" s="432" t="s">
        <v>17</v>
      </c>
      <c r="K83" s="83">
        <v>1</v>
      </c>
      <c r="L83" s="191"/>
      <c r="M83" s="138"/>
    </row>
    <row r="84" spans="1:13" ht="18" customHeight="1">
      <c r="A84" s="55"/>
      <c r="B84" s="539"/>
      <c r="D84" s="535"/>
      <c r="E84" s="536"/>
      <c r="F84" s="713"/>
      <c r="G84" s="129" t="s">
        <v>305</v>
      </c>
      <c r="H84" s="104">
        <v>0.5</v>
      </c>
      <c r="I84" s="166" t="s">
        <v>7</v>
      </c>
      <c r="J84" s="460"/>
      <c r="K84" s="106">
        <v>0.5</v>
      </c>
      <c r="L84" s="192"/>
      <c r="M84" s="129"/>
    </row>
    <row r="85" spans="1:13" ht="18" customHeight="1">
      <c r="A85" s="441" t="s">
        <v>203</v>
      </c>
      <c r="B85" s="528"/>
      <c r="D85" s="537"/>
      <c r="E85" s="538"/>
      <c r="F85" s="714"/>
      <c r="G85" s="134" t="s">
        <v>276</v>
      </c>
      <c r="H85" s="105">
        <v>0</v>
      </c>
      <c r="I85" s="166"/>
      <c r="J85" s="461"/>
      <c r="K85" s="107">
        <v>0</v>
      </c>
      <c r="L85" s="193"/>
      <c r="M85" s="129"/>
    </row>
    <row r="86" spans="1:13" ht="18" customHeight="1">
      <c r="A86" s="468"/>
      <c r="B86" s="529"/>
      <c r="D86" s="423" t="s">
        <v>192</v>
      </c>
      <c r="E86" s="473"/>
      <c r="F86" s="429" t="s">
        <v>310</v>
      </c>
      <c r="G86" s="132" t="s">
        <v>288</v>
      </c>
      <c r="H86" s="157" t="s">
        <v>44</v>
      </c>
      <c r="I86" s="162"/>
      <c r="J86" s="432" t="s">
        <v>17</v>
      </c>
      <c r="K86" s="103" t="s">
        <v>44</v>
      </c>
      <c r="L86" s="197"/>
      <c r="M86" s="138"/>
    </row>
    <row r="87" spans="1:13" ht="18" customHeight="1">
      <c r="A87" s="55"/>
      <c r="B87" s="529"/>
      <c r="D87" s="474"/>
      <c r="E87" s="475"/>
      <c r="F87" s="478"/>
      <c r="G87" s="129" t="s">
        <v>289</v>
      </c>
      <c r="H87" s="158" t="s">
        <v>44</v>
      </c>
      <c r="I87" s="163" t="s">
        <v>7</v>
      </c>
      <c r="J87" s="460"/>
      <c r="K87" s="104" t="s">
        <v>44</v>
      </c>
      <c r="L87" s="194"/>
      <c r="M87" s="129"/>
    </row>
    <row r="88" spans="1:13" ht="18" customHeight="1">
      <c r="A88" s="55"/>
      <c r="B88" s="529"/>
      <c r="D88" s="476"/>
      <c r="E88" s="477"/>
      <c r="F88" s="479"/>
      <c r="G88" s="134" t="s">
        <v>187</v>
      </c>
      <c r="H88" s="159" t="s">
        <v>44</v>
      </c>
      <c r="I88" s="162"/>
      <c r="J88" s="461"/>
      <c r="K88" s="105" t="s">
        <v>44</v>
      </c>
      <c r="L88" s="196"/>
      <c r="M88" s="141"/>
    </row>
    <row r="89" spans="1:13" ht="21.75" customHeight="1">
      <c r="A89" s="55"/>
      <c r="B89" s="529"/>
      <c r="D89" s="423" t="s">
        <v>291</v>
      </c>
      <c r="E89" s="473"/>
      <c r="F89" s="429" t="s">
        <v>309</v>
      </c>
      <c r="G89" s="132" t="s">
        <v>286</v>
      </c>
      <c r="H89" s="103" t="s">
        <v>44</v>
      </c>
      <c r="I89" s="469" t="s">
        <v>7</v>
      </c>
      <c r="J89" s="432" t="s">
        <v>17</v>
      </c>
      <c r="K89" s="103" t="s">
        <v>44</v>
      </c>
      <c r="L89" s="197"/>
      <c r="M89" s="138"/>
    </row>
    <row r="90" spans="1:13" ht="21.75" customHeight="1">
      <c r="A90" s="55"/>
      <c r="B90" s="529"/>
      <c r="D90" s="476"/>
      <c r="E90" s="477"/>
      <c r="F90" s="478"/>
      <c r="G90" s="134" t="s">
        <v>287</v>
      </c>
      <c r="H90" s="105" t="s">
        <v>44</v>
      </c>
      <c r="I90" s="469"/>
      <c r="J90" s="461"/>
      <c r="K90" s="105" t="s">
        <v>44</v>
      </c>
      <c r="L90" s="195"/>
      <c r="M90" s="129"/>
    </row>
    <row r="91" spans="1:13" ht="18" customHeight="1">
      <c r="A91" s="59"/>
      <c r="B91" s="530"/>
      <c r="D91" s="147"/>
      <c r="E91" s="473" t="s">
        <v>190</v>
      </c>
      <c r="F91" s="545" t="s">
        <v>163</v>
      </c>
      <c r="G91" s="132" t="s">
        <v>124</v>
      </c>
      <c r="H91" s="103" t="s">
        <v>44</v>
      </c>
      <c r="I91" s="166"/>
      <c r="J91" s="432" t="s">
        <v>17</v>
      </c>
      <c r="K91" s="103" t="s">
        <v>44</v>
      </c>
      <c r="L91" s="197"/>
      <c r="M91" s="138"/>
    </row>
    <row r="92" spans="1:13" ht="18" customHeight="1">
      <c r="A92" s="47" t="s">
        <v>53</v>
      </c>
      <c r="B92" s="528"/>
      <c r="D92" s="150" t="s">
        <v>191</v>
      </c>
      <c r="E92" s="475"/>
      <c r="F92" s="546"/>
      <c r="G92" s="133" t="s">
        <v>123</v>
      </c>
      <c r="H92" s="104" t="s">
        <v>44</v>
      </c>
      <c r="I92" s="166" t="s">
        <v>7</v>
      </c>
      <c r="J92" s="460"/>
      <c r="K92" s="104" t="s">
        <v>44</v>
      </c>
      <c r="L92" s="194"/>
      <c r="M92" s="129"/>
    </row>
    <row r="93" spans="1:13" ht="18" customHeight="1">
      <c r="A93" s="48" t="s">
        <v>54</v>
      </c>
      <c r="B93" s="531"/>
      <c r="D93" s="151"/>
      <c r="E93" s="477"/>
      <c r="F93" s="547"/>
      <c r="G93" s="134" t="s">
        <v>106</v>
      </c>
      <c r="H93" s="105" t="s">
        <v>44</v>
      </c>
      <c r="I93" s="129"/>
      <c r="J93" s="461"/>
      <c r="K93" s="105" t="s">
        <v>44</v>
      </c>
      <c r="L93" s="195"/>
      <c r="M93" s="141"/>
    </row>
    <row r="94" spans="1:13" ht="18" customHeight="1">
      <c r="A94" s="48" t="s">
        <v>55</v>
      </c>
      <c r="B94" s="531"/>
      <c r="D94" s="147"/>
      <c r="E94" s="149"/>
      <c r="F94" s="386"/>
      <c r="G94" s="132" t="s">
        <v>277</v>
      </c>
      <c r="H94" s="157" t="s">
        <v>44</v>
      </c>
      <c r="I94" s="162"/>
      <c r="J94" s="432" t="s">
        <v>17</v>
      </c>
      <c r="K94" s="103" t="s">
        <v>44</v>
      </c>
      <c r="L94" s="197"/>
      <c r="M94" s="138"/>
    </row>
    <row r="95" spans="1:13" ht="18" customHeight="1" thickBot="1">
      <c r="A95" s="60"/>
      <c r="B95" s="532"/>
      <c r="D95" s="723" t="s">
        <v>191</v>
      </c>
      <c r="E95" s="724" t="s">
        <v>282</v>
      </c>
      <c r="F95" s="725" t="s">
        <v>281</v>
      </c>
      <c r="G95" s="133" t="s">
        <v>278</v>
      </c>
      <c r="H95" s="158" t="s">
        <v>44</v>
      </c>
      <c r="I95" s="469" t="s">
        <v>7</v>
      </c>
      <c r="J95" s="460"/>
      <c r="K95" s="104" t="s">
        <v>44</v>
      </c>
      <c r="L95" s="194"/>
      <c r="M95" s="129"/>
    </row>
    <row r="96" spans="1:13" ht="18" customHeight="1">
      <c r="A96" s="38"/>
      <c r="B96" s="38"/>
      <c r="D96" s="723"/>
      <c r="E96" s="724"/>
      <c r="F96" s="725"/>
      <c r="G96" s="133" t="s">
        <v>279</v>
      </c>
      <c r="H96" s="158" t="s">
        <v>44</v>
      </c>
      <c r="I96" s="469"/>
      <c r="J96" s="460"/>
      <c r="K96" s="104" t="s">
        <v>44</v>
      </c>
      <c r="L96" s="194"/>
      <c r="M96" s="129"/>
    </row>
    <row r="97" spans="1:13" ht="18" customHeight="1">
      <c r="A97" s="38"/>
      <c r="B97" s="38"/>
      <c r="D97" s="388"/>
      <c r="E97" s="385"/>
      <c r="F97" s="387"/>
      <c r="G97" s="134" t="s">
        <v>280</v>
      </c>
      <c r="H97" s="105" t="s">
        <v>44</v>
      </c>
      <c r="I97" s="168"/>
      <c r="J97" s="461"/>
      <c r="K97" s="105" t="s">
        <v>44</v>
      </c>
      <c r="L97" s="195"/>
      <c r="M97" s="141"/>
    </row>
    <row r="98" spans="1:13" ht="18" customHeight="1">
      <c r="A98" s="38"/>
      <c r="B98" s="38"/>
      <c r="D98" s="524" t="s">
        <v>191</v>
      </c>
      <c r="E98" s="726" t="s">
        <v>58</v>
      </c>
      <c r="F98" s="526" t="s">
        <v>194</v>
      </c>
      <c r="G98" s="132" t="s">
        <v>45</v>
      </c>
      <c r="H98" s="103" t="s">
        <v>44</v>
      </c>
      <c r="I98" s="469" t="s">
        <v>7</v>
      </c>
      <c r="J98" s="432" t="s">
        <v>17</v>
      </c>
      <c r="K98" s="103" t="s">
        <v>44</v>
      </c>
      <c r="L98" s="197"/>
      <c r="M98" s="429"/>
    </row>
    <row r="99" spans="1:13" ht="18" customHeight="1">
      <c r="A99" s="38"/>
      <c r="B99" s="38"/>
      <c r="D99" s="525"/>
      <c r="E99" s="727"/>
      <c r="F99" s="527"/>
      <c r="G99" s="134" t="s">
        <v>47</v>
      </c>
      <c r="H99" s="105" t="s">
        <v>44</v>
      </c>
      <c r="I99" s="469"/>
      <c r="J99" s="461"/>
      <c r="K99" s="105" t="s">
        <v>44</v>
      </c>
      <c r="L99" s="195"/>
      <c r="M99" s="479"/>
    </row>
    <row r="100" spans="1:13" ht="18" customHeight="1">
      <c r="A100" s="38"/>
      <c r="B100" s="38"/>
      <c r="D100" s="152"/>
      <c r="E100" s="152"/>
      <c r="F100" s="5"/>
      <c r="G100" s="383" t="s">
        <v>23</v>
      </c>
      <c r="H100" s="98">
        <f>H72+H77+H80+H83</f>
        <v>6</v>
      </c>
      <c r="J100" s="12"/>
      <c r="K100" s="78">
        <f>K72+K77+K80+K83</f>
        <v>6</v>
      </c>
      <c r="L100" s="200"/>
      <c r="M100" s="13"/>
    </row>
    <row r="101" spans="1:13" ht="18" customHeight="1">
      <c r="A101" s="38"/>
      <c r="B101" s="38"/>
      <c r="D101" s="130" t="s">
        <v>191</v>
      </c>
      <c r="E101" s="130" t="s">
        <v>193</v>
      </c>
      <c r="F101" s="5"/>
      <c r="G101" s="38"/>
      <c r="H101" s="99"/>
      <c r="J101" s="16"/>
      <c r="K101" s="79"/>
      <c r="L101" s="201"/>
      <c r="M101" s="16"/>
    </row>
    <row r="102" spans="1:13" ht="18" customHeight="1">
      <c r="A102" s="38"/>
      <c r="B102" s="38"/>
      <c r="D102" s="130"/>
      <c r="E102" s="130"/>
      <c r="F102" s="5"/>
      <c r="G102" s="383" t="s">
        <v>42</v>
      </c>
      <c r="H102" s="98">
        <f>H24+H48+H68+H100</f>
        <v>25</v>
      </c>
      <c r="J102" s="16"/>
      <c r="K102" s="77">
        <f>K24+K48+K68+K100</f>
        <v>25</v>
      </c>
      <c r="L102" s="202"/>
      <c r="M102" s="16"/>
    </row>
    <row r="103" spans="1:13" ht="18" customHeight="1" thickBot="1">
      <c r="A103" s="38"/>
      <c r="B103" s="38"/>
      <c r="D103" s="152"/>
      <c r="E103" s="152"/>
      <c r="F103" s="5"/>
      <c r="G103" s="16"/>
      <c r="H103" s="80"/>
      <c r="J103" s="30"/>
      <c r="K103" s="79"/>
      <c r="L103" s="200"/>
      <c r="M103" s="15"/>
    </row>
    <row r="104" spans="1:13" ht="18" customHeight="1" thickTop="1" thickBot="1">
      <c r="A104" s="518" t="s">
        <v>133</v>
      </c>
      <c r="B104" s="519"/>
      <c r="D104" s="152"/>
      <c r="E104" s="152"/>
      <c r="F104" s="5"/>
      <c r="G104" s="156"/>
      <c r="H104" s="82"/>
      <c r="J104" s="14"/>
      <c r="K104" s="79"/>
      <c r="L104" s="38"/>
      <c r="M104" s="97" t="s">
        <v>167</v>
      </c>
    </row>
    <row r="105" spans="1:13" ht="18" customHeight="1" thickTop="1">
      <c r="A105" s="520"/>
      <c r="B105" s="521"/>
      <c r="G105" s="19"/>
      <c r="H105" s="80"/>
      <c r="K105" s="80"/>
      <c r="M105" s="171"/>
    </row>
    <row r="106" spans="1:13" ht="18" customHeight="1">
      <c r="A106" s="520"/>
      <c r="B106" s="521"/>
      <c r="G106" s="6"/>
      <c r="H106" s="81"/>
      <c r="K106" s="81"/>
      <c r="M106" s="172"/>
    </row>
    <row r="107" spans="1:13" ht="18" customHeight="1" thickBot="1">
      <c r="A107" s="522"/>
      <c r="B107" s="523"/>
      <c r="G107" s="19"/>
      <c r="H107" s="80"/>
      <c r="K107" s="80"/>
      <c r="M107" s="173"/>
    </row>
    <row r="108" spans="1:13" ht="18" customHeight="1" thickTop="1" thickBot="1">
      <c r="A108" s="61"/>
      <c r="B108" s="61"/>
      <c r="G108" s="7"/>
      <c r="H108" s="82"/>
      <c r="K108" s="82"/>
      <c r="M108" s="97" t="s">
        <v>127</v>
      </c>
    </row>
    <row r="109" spans="1:13" ht="18" customHeight="1" thickTop="1">
      <c r="A109" s="62"/>
      <c r="B109" s="63"/>
      <c r="M109" s="174"/>
    </row>
    <row r="110" spans="1:13" ht="18" customHeight="1" thickBot="1">
      <c r="A110" s="63"/>
      <c r="B110" s="63"/>
      <c r="C110" s="20"/>
      <c r="L110" s="203"/>
      <c r="M110" s="175"/>
    </row>
    <row r="111" spans="1:13" ht="18" customHeight="1" thickTop="1" thickBot="1">
      <c r="A111" s="62"/>
      <c r="B111" s="63"/>
      <c r="C111" s="20"/>
      <c r="L111" s="161"/>
      <c r="M111" s="176" t="s">
        <v>128</v>
      </c>
    </row>
    <row r="112" spans="1:13" ht="18" customHeight="1" thickTop="1">
      <c r="A112" s="63"/>
      <c r="B112" s="63"/>
      <c r="L112" s="204"/>
      <c r="M112" s="171"/>
    </row>
    <row r="113" spans="1:13" ht="18" customHeight="1" thickBot="1">
      <c r="L113" s="204"/>
      <c r="M113" s="175"/>
    </row>
    <row r="114" spans="1:13" ht="15" thickTop="1">
      <c r="M114" s="31"/>
    </row>
    <row r="119" spans="1:13">
      <c r="A119" s="65">
        <v>1</v>
      </c>
      <c r="B119" s="66" t="s">
        <v>70</v>
      </c>
      <c r="J119" s="32" t="s">
        <v>10</v>
      </c>
    </row>
    <row r="120" spans="1:13">
      <c r="A120" s="65">
        <f>A119+1</f>
        <v>2</v>
      </c>
      <c r="B120" s="66" t="s">
        <v>71</v>
      </c>
      <c r="J120" s="1" t="s">
        <v>17</v>
      </c>
    </row>
    <row r="121" spans="1:13">
      <c r="A121" s="65">
        <f t="shared" ref="A121:A148" si="0">A120+1</f>
        <v>3</v>
      </c>
      <c r="B121" s="67" t="s">
        <v>84</v>
      </c>
      <c r="J121" s="1" t="s">
        <v>46</v>
      </c>
    </row>
    <row r="122" spans="1:13">
      <c r="A122" s="65">
        <f t="shared" si="0"/>
        <v>4</v>
      </c>
      <c r="B122" s="67" t="s">
        <v>85</v>
      </c>
    </row>
    <row r="123" spans="1:13">
      <c r="A123" s="65">
        <f t="shared" si="0"/>
        <v>5</v>
      </c>
      <c r="B123" s="66" t="s">
        <v>72</v>
      </c>
    </row>
    <row r="124" spans="1:13">
      <c r="A124" s="65">
        <f t="shared" si="0"/>
        <v>6</v>
      </c>
      <c r="B124" s="66" t="s">
        <v>86</v>
      </c>
    </row>
    <row r="125" spans="1:13">
      <c r="A125" s="65">
        <f t="shared" si="0"/>
        <v>7</v>
      </c>
      <c r="B125" s="66" t="s">
        <v>87</v>
      </c>
    </row>
    <row r="126" spans="1:13">
      <c r="A126" s="65">
        <f t="shared" si="0"/>
        <v>8</v>
      </c>
      <c r="B126" s="66" t="s">
        <v>73</v>
      </c>
    </row>
    <row r="127" spans="1:13">
      <c r="A127" s="65">
        <f t="shared" si="0"/>
        <v>9</v>
      </c>
      <c r="B127" s="66" t="s">
        <v>74</v>
      </c>
    </row>
    <row r="128" spans="1:13">
      <c r="A128" s="65">
        <f t="shared" si="0"/>
        <v>10</v>
      </c>
      <c r="B128" s="66" t="s">
        <v>88</v>
      </c>
    </row>
    <row r="129" spans="1:2">
      <c r="A129" s="65">
        <f t="shared" si="0"/>
        <v>11</v>
      </c>
      <c r="B129" s="66" t="s">
        <v>75</v>
      </c>
    </row>
    <row r="130" spans="1:2">
      <c r="A130" s="65">
        <f t="shared" si="0"/>
        <v>12</v>
      </c>
      <c r="B130" s="66" t="s">
        <v>76</v>
      </c>
    </row>
    <row r="131" spans="1:2">
      <c r="A131" s="65">
        <f t="shared" si="0"/>
        <v>13</v>
      </c>
      <c r="B131" s="66" t="s">
        <v>77</v>
      </c>
    </row>
    <row r="132" spans="1:2">
      <c r="A132" s="65">
        <f t="shared" si="0"/>
        <v>14</v>
      </c>
      <c r="B132" s="66" t="s">
        <v>78</v>
      </c>
    </row>
    <row r="133" spans="1:2">
      <c r="A133" s="65">
        <f t="shared" si="0"/>
        <v>15</v>
      </c>
      <c r="B133" s="66" t="s">
        <v>89</v>
      </c>
    </row>
    <row r="134" spans="1:2">
      <c r="A134" s="65">
        <f t="shared" si="0"/>
        <v>16</v>
      </c>
      <c r="B134" s="66" t="s">
        <v>90</v>
      </c>
    </row>
    <row r="135" spans="1:2">
      <c r="A135" s="65">
        <f t="shared" si="0"/>
        <v>17</v>
      </c>
      <c r="B135" s="66" t="s">
        <v>79</v>
      </c>
    </row>
    <row r="136" spans="1:2">
      <c r="A136" s="65">
        <f t="shared" si="0"/>
        <v>18</v>
      </c>
      <c r="B136" s="66" t="s">
        <v>91</v>
      </c>
    </row>
    <row r="137" spans="1:2">
      <c r="A137" s="65">
        <f t="shared" si="0"/>
        <v>19</v>
      </c>
      <c r="B137" s="66" t="s">
        <v>92</v>
      </c>
    </row>
    <row r="138" spans="1:2">
      <c r="A138" s="65">
        <f t="shared" si="0"/>
        <v>20</v>
      </c>
      <c r="B138" s="66" t="s">
        <v>93</v>
      </c>
    </row>
    <row r="139" spans="1:2">
      <c r="A139" s="65">
        <f t="shared" si="0"/>
        <v>21</v>
      </c>
      <c r="B139" s="66" t="s">
        <v>94</v>
      </c>
    </row>
    <row r="140" spans="1:2">
      <c r="A140" s="65">
        <f t="shared" si="0"/>
        <v>22</v>
      </c>
      <c r="B140" s="66" t="s">
        <v>80</v>
      </c>
    </row>
    <row r="141" spans="1:2">
      <c r="A141" s="65">
        <f t="shared" si="0"/>
        <v>23</v>
      </c>
      <c r="B141" s="66" t="s">
        <v>134</v>
      </c>
    </row>
    <row r="142" spans="1:2">
      <c r="A142" s="65">
        <f t="shared" si="0"/>
        <v>24</v>
      </c>
      <c r="B142" s="66" t="s">
        <v>95</v>
      </c>
    </row>
    <row r="143" spans="1:2">
      <c r="A143" s="65">
        <f t="shared" si="0"/>
        <v>25</v>
      </c>
      <c r="B143" s="66" t="s">
        <v>96</v>
      </c>
    </row>
    <row r="144" spans="1:2">
      <c r="A144" s="65">
        <f t="shared" si="0"/>
        <v>26</v>
      </c>
      <c r="B144" s="66" t="s">
        <v>81</v>
      </c>
    </row>
    <row r="145" spans="1:5">
      <c r="A145" s="65">
        <f t="shared" si="0"/>
        <v>27</v>
      </c>
      <c r="B145" s="66" t="s">
        <v>82</v>
      </c>
    </row>
    <row r="146" spans="1:5">
      <c r="A146" s="65">
        <f t="shared" si="0"/>
        <v>28</v>
      </c>
      <c r="B146" s="66" t="s">
        <v>83</v>
      </c>
    </row>
    <row r="147" spans="1:5">
      <c r="A147" s="65">
        <f t="shared" si="0"/>
        <v>29</v>
      </c>
      <c r="B147" s="66" t="s">
        <v>297</v>
      </c>
    </row>
    <row r="148" spans="1:5">
      <c r="A148" s="65">
        <f t="shared" si="0"/>
        <v>30</v>
      </c>
      <c r="B148" s="66"/>
    </row>
    <row r="149" spans="1:5">
      <c r="B149" s="68"/>
    </row>
    <row r="150" spans="1:5">
      <c r="A150" s="69" t="s">
        <v>283</v>
      </c>
      <c r="B150" s="63" t="s">
        <v>155</v>
      </c>
      <c r="E150" s="63"/>
    </row>
    <row r="151" spans="1:5">
      <c r="B151" s="63" t="s">
        <v>195</v>
      </c>
      <c r="E151" s="63"/>
    </row>
    <row r="152" spans="1:5">
      <c r="B152" s="63" t="s">
        <v>313</v>
      </c>
      <c r="E152" s="63"/>
    </row>
    <row r="153" spans="1:5">
      <c r="B153" s="64" t="s">
        <v>126</v>
      </c>
      <c r="E153" s="63"/>
    </row>
    <row r="154" spans="1:5">
      <c r="B154" s="64" t="s">
        <v>267</v>
      </c>
    </row>
    <row r="155" spans="1:5">
      <c r="B155" s="63" t="s">
        <v>168</v>
      </c>
    </row>
  </sheetData>
  <mergeCells count="132">
    <mergeCell ref="M98:M99"/>
    <mergeCell ref="D63:D64"/>
    <mergeCell ref="J94:J97"/>
    <mergeCell ref="D95:D96"/>
    <mergeCell ref="E95:E96"/>
    <mergeCell ref="F95:F96"/>
    <mergeCell ref="I95:I96"/>
    <mergeCell ref="D98:D99"/>
    <mergeCell ref="E98:E99"/>
    <mergeCell ref="F98:F99"/>
    <mergeCell ref="I98:I99"/>
    <mergeCell ref="J98:J99"/>
    <mergeCell ref="J86:J88"/>
    <mergeCell ref="D86:E88"/>
    <mergeCell ref="D89:E90"/>
    <mergeCell ref="F89:F90"/>
    <mergeCell ref="I89:I90"/>
    <mergeCell ref="J89:J90"/>
    <mergeCell ref="E91:E93"/>
    <mergeCell ref="F91:F93"/>
    <mergeCell ref="J91:J93"/>
    <mergeCell ref="F86:F88"/>
    <mergeCell ref="D71:E71"/>
    <mergeCell ref="D72:E76"/>
    <mergeCell ref="A1:B1"/>
    <mergeCell ref="A2:B2"/>
    <mergeCell ref="D2:H2"/>
    <mergeCell ref="A3:A4"/>
    <mergeCell ref="B3:B4"/>
    <mergeCell ref="D4:H5"/>
    <mergeCell ref="M9:M12"/>
    <mergeCell ref="A10:B10"/>
    <mergeCell ref="G10:G11"/>
    <mergeCell ref="H10:H11"/>
    <mergeCell ref="K10:K11"/>
    <mergeCell ref="L10:L11"/>
    <mergeCell ref="A11:A12"/>
    <mergeCell ref="J4:M5"/>
    <mergeCell ref="A5:A6"/>
    <mergeCell ref="B5:B6"/>
    <mergeCell ref="A7:A8"/>
    <mergeCell ref="B7:B8"/>
    <mergeCell ref="D7:E7"/>
    <mergeCell ref="J13:J14"/>
    <mergeCell ref="E16:E18"/>
    <mergeCell ref="F16:F18"/>
    <mergeCell ref="J16:J18"/>
    <mergeCell ref="D19:E23"/>
    <mergeCell ref="J19:J23"/>
    <mergeCell ref="B11:B12"/>
    <mergeCell ref="A13:A14"/>
    <mergeCell ref="B13:B23"/>
    <mergeCell ref="E13:E14"/>
    <mergeCell ref="F13:F14"/>
    <mergeCell ref="I13:I14"/>
    <mergeCell ref="E9:E12"/>
    <mergeCell ref="F9:F12"/>
    <mergeCell ref="J9:J12"/>
    <mergeCell ref="M34:M36"/>
    <mergeCell ref="M19:M23"/>
    <mergeCell ref="A24:A25"/>
    <mergeCell ref="B24:B28"/>
    <mergeCell ref="D27:E27"/>
    <mergeCell ref="D28:E33"/>
    <mergeCell ref="F28:F33"/>
    <mergeCell ref="J28:J33"/>
    <mergeCell ref="M28:M30"/>
    <mergeCell ref="A29:A30"/>
    <mergeCell ref="D37:E40"/>
    <mergeCell ref="F37:F40"/>
    <mergeCell ref="J37:J40"/>
    <mergeCell ref="D41:E44"/>
    <mergeCell ref="F41:F44"/>
    <mergeCell ref="J41:J44"/>
    <mergeCell ref="G42:G43"/>
    <mergeCell ref="H42:H43"/>
    <mergeCell ref="D34:E36"/>
    <mergeCell ref="F34:F36"/>
    <mergeCell ref="J34:J36"/>
    <mergeCell ref="K42:K43"/>
    <mergeCell ref="L42:L43"/>
    <mergeCell ref="D45:E47"/>
    <mergeCell ref="F45:F47"/>
    <mergeCell ref="J45:J47"/>
    <mergeCell ref="A50:B52"/>
    <mergeCell ref="D51:E51"/>
    <mergeCell ref="D52:E55"/>
    <mergeCell ref="F52:F55"/>
    <mergeCell ref="J52:J55"/>
    <mergeCell ref="M52:M55"/>
    <mergeCell ref="A53:A54"/>
    <mergeCell ref="B53:B58"/>
    <mergeCell ref="D56:E59"/>
    <mergeCell ref="F56:F59"/>
    <mergeCell ref="J56:J59"/>
    <mergeCell ref="A59:A60"/>
    <mergeCell ref="B59:B70"/>
    <mergeCell ref="D60:E62"/>
    <mergeCell ref="F60:F62"/>
    <mergeCell ref="J60:J62"/>
    <mergeCell ref="E63:E64"/>
    <mergeCell ref="F63:F64"/>
    <mergeCell ref="I63:I64"/>
    <mergeCell ref="J63:J64"/>
    <mergeCell ref="E65:E67"/>
    <mergeCell ref="F65:F67"/>
    <mergeCell ref="J65:J67"/>
    <mergeCell ref="F72:F76"/>
    <mergeCell ref="J72:J76"/>
    <mergeCell ref="D77:E79"/>
    <mergeCell ref="F77:F79"/>
    <mergeCell ref="J77:J79"/>
    <mergeCell ref="B78:B84"/>
    <mergeCell ref="D80:E82"/>
    <mergeCell ref="F80:F82"/>
    <mergeCell ref="J80:J82"/>
    <mergeCell ref="D83:E85"/>
    <mergeCell ref="F83:F85"/>
    <mergeCell ref="J83:J85"/>
    <mergeCell ref="B92:B95"/>
    <mergeCell ref="A104:B104"/>
    <mergeCell ref="A105:B105"/>
    <mergeCell ref="A106:B106"/>
    <mergeCell ref="A107:B107"/>
    <mergeCell ref="B29:B30"/>
    <mergeCell ref="A33:A34"/>
    <mergeCell ref="B33:B34"/>
    <mergeCell ref="A37:A38"/>
    <mergeCell ref="B85:B91"/>
    <mergeCell ref="A85:A86"/>
    <mergeCell ref="A71:A72"/>
    <mergeCell ref="B71:B77"/>
  </mergeCells>
  <phoneticPr fontId="3"/>
  <conditionalFormatting sqref="J19:J23">
    <cfRule type="cellIs" dxfId="0" priority="1" stopIfTrue="1" operator="equal">
      <formula>"あり"</formula>
    </cfRule>
  </conditionalFormatting>
  <dataValidations count="4">
    <dataValidation type="list" allowBlank="1" showInputMessage="1" showErrorMessage="1" sqref="B5" xr:uid="{5C6182EC-7F37-4B9B-AA50-9C1E8453B47C}">
      <formula1>$B$119:$B$148</formula1>
    </dataValidation>
    <dataValidation type="list" allowBlank="1" showInputMessage="1" showErrorMessage="1" sqref="A111 A105:A107 A109" xr:uid="{7F131100-150A-4E80-A668-B8B87B827280}">
      <formula1>$B$150:$B$156</formula1>
    </dataValidation>
    <dataValidation type="list" allowBlank="1" showInputMessage="1" showErrorMessage="1" sqref="J104 J101:J102" xr:uid="{25E658F9-17D6-4DC8-9BE9-CA504F309E7D}">
      <formula1>$J$120:$J$121</formula1>
    </dataValidation>
    <dataValidation type="list" allowBlank="1" showInputMessage="1" showErrorMessage="1" sqref="J28:J47 J52:J67 J9:J23 J72:J86 J89:J94 J98:J99" xr:uid="{492BBE5B-CA3E-4632-9A97-B3AEABACD026}">
      <formula1>$J$119:$J$121</formula1>
    </dataValidation>
  </dataValidations>
  <printOptions horizontalCentered="1"/>
  <pageMargins left="0.59055118110236227" right="0.19685039370078741" top="0.19685039370078741" bottom="0.19685039370078741" header="0.19685039370078741" footer="0.19685039370078741"/>
  <pageSetup paperSize="8" scale="40" orientation="landscape" horizontalDpi="1200" verticalDpi="12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411FA-96E6-4D0C-8A50-2B626E8008BC}">
  <dimension ref="A1:H69"/>
  <sheetViews>
    <sheetView view="pageBreakPreview" zoomScaleNormal="100" zoomScaleSheetLayoutView="100" workbookViewId="0">
      <selection activeCell="K38" sqref="K38"/>
    </sheetView>
  </sheetViews>
  <sheetFormatPr defaultRowHeight="18.75"/>
  <cols>
    <col min="1" max="1" width="10.625" style="400" customWidth="1"/>
    <col min="2" max="8" width="9.625" style="400" customWidth="1"/>
    <col min="9" max="16384" width="9" style="400"/>
  </cols>
  <sheetData>
    <row r="1" spans="1:8" ht="42" customHeight="1">
      <c r="A1" s="730" t="s">
        <v>293</v>
      </c>
      <c r="B1" s="730"/>
      <c r="C1" s="730"/>
      <c r="D1" s="730"/>
      <c r="E1" s="730"/>
      <c r="F1" s="730"/>
      <c r="G1" s="730"/>
      <c r="H1" s="730"/>
    </row>
    <row r="2" spans="1:8" ht="21" customHeight="1">
      <c r="A2" s="401"/>
    </row>
    <row r="3" spans="1:8" ht="21" customHeight="1">
      <c r="A3" s="411" t="s">
        <v>294</v>
      </c>
      <c r="B3" s="744"/>
      <c r="C3" s="745"/>
      <c r="D3" s="745"/>
      <c r="E3" s="745"/>
      <c r="F3" s="745"/>
      <c r="G3" s="745"/>
      <c r="H3" s="745"/>
    </row>
    <row r="4" spans="1:8" ht="21" customHeight="1">
      <c r="A4" s="411" t="s">
        <v>295</v>
      </c>
      <c r="B4" s="742"/>
      <c r="C4" s="743"/>
      <c r="D4" s="743"/>
      <c r="E4" s="743"/>
      <c r="F4" s="743"/>
      <c r="G4" s="401" t="s">
        <v>299</v>
      </c>
      <c r="H4" s="401"/>
    </row>
    <row r="5" spans="1:8" ht="21" customHeight="1">
      <c r="A5" s="411" t="s">
        <v>296</v>
      </c>
      <c r="B5" s="744" t="s">
        <v>298</v>
      </c>
      <c r="C5" s="744"/>
      <c r="D5" s="744"/>
      <c r="E5" s="401"/>
      <c r="F5" s="401"/>
      <c r="G5" s="401"/>
      <c r="H5" s="401"/>
    </row>
    <row r="6" spans="1:8" ht="21" customHeight="1"/>
    <row r="7" spans="1:8" ht="18" customHeight="1" thickBot="1"/>
    <row r="8" spans="1:8" ht="19.5" customHeight="1">
      <c r="A8" s="414"/>
      <c r="B8" s="415"/>
      <c r="C8" s="731" t="s">
        <v>300</v>
      </c>
      <c r="D8" s="732"/>
      <c r="E8" s="412"/>
      <c r="F8" s="412"/>
      <c r="G8" s="412"/>
      <c r="H8" s="413"/>
    </row>
    <row r="9" spans="1:8" ht="19.5" customHeight="1">
      <c r="A9" s="416"/>
      <c r="B9" s="417"/>
      <c r="C9" s="733"/>
      <c r="D9" s="734"/>
      <c r="E9" s="734"/>
      <c r="F9" s="734"/>
      <c r="G9" s="734"/>
      <c r="H9" s="735"/>
    </row>
    <row r="10" spans="1:8" ht="19.5" customHeight="1">
      <c r="A10" s="416"/>
      <c r="B10" s="417"/>
      <c r="C10" s="736"/>
      <c r="D10" s="737"/>
      <c r="E10" s="737"/>
      <c r="F10" s="737"/>
      <c r="G10" s="737"/>
      <c r="H10" s="738"/>
    </row>
    <row r="11" spans="1:8" ht="19.5" customHeight="1">
      <c r="A11" s="728" t="s">
        <v>304</v>
      </c>
      <c r="B11" s="729"/>
      <c r="C11" s="739" t="s">
        <v>301</v>
      </c>
      <c r="D11" s="740"/>
      <c r="E11" s="408"/>
      <c r="F11" s="408"/>
      <c r="G11" s="408"/>
      <c r="H11" s="409"/>
    </row>
    <row r="12" spans="1:8" ht="19.5" customHeight="1">
      <c r="A12" s="728">
        <v>1</v>
      </c>
      <c r="B12" s="729"/>
      <c r="C12" s="733"/>
      <c r="D12" s="746"/>
      <c r="E12" s="746"/>
      <c r="F12" s="746"/>
      <c r="G12" s="746"/>
      <c r="H12" s="747"/>
    </row>
    <row r="13" spans="1:8" ht="19.5" customHeight="1">
      <c r="A13" s="416"/>
      <c r="B13" s="417"/>
      <c r="C13" s="733"/>
      <c r="D13" s="746"/>
      <c r="E13" s="746"/>
      <c r="F13" s="746"/>
      <c r="G13" s="746"/>
      <c r="H13" s="747"/>
    </row>
    <row r="14" spans="1:8" ht="19.5" customHeight="1">
      <c r="A14" s="416"/>
      <c r="B14" s="417"/>
      <c r="C14" s="733"/>
      <c r="D14" s="746"/>
      <c r="E14" s="746"/>
      <c r="F14" s="746"/>
      <c r="G14" s="746"/>
      <c r="H14" s="747"/>
    </row>
    <row r="15" spans="1:8" ht="19.5" customHeight="1">
      <c r="A15" s="416"/>
      <c r="B15" s="417"/>
      <c r="C15" s="733"/>
      <c r="D15" s="746"/>
      <c r="E15" s="746"/>
      <c r="F15" s="746"/>
      <c r="G15" s="746"/>
      <c r="H15" s="747"/>
    </row>
    <row r="16" spans="1:8" ht="19.5" customHeight="1">
      <c r="A16" s="416"/>
      <c r="B16" s="417"/>
      <c r="C16" s="733"/>
      <c r="D16" s="746"/>
      <c r="E16" s="746"/>
      <c r="F16" s="746"/>
      <c r="G16" s="746"/>
      <c r="H16" s="747"/>
    </row>
    <row r="17" spans="1:8" ht="19.5" customHeight="1" thickBot="1">
      <c r="A17" s="418"/>
      <c r="B17" s="419"/>
      <c r="C17" s="748"/>
      <c r="D17" s="749"/>
      <c r="E17" s="749"/>
      <c r="F17" s="749"/>
      <c r="G17" s="749"/>
      <c r="H17" s="750"/>
    </row>
    <row r="18" spans="1:8" ht="19.5" customHeight="1">
      <c r="A18" s="414"/>
      <c r="B18" s="415"/>
      <c r="C18" s="731" t="s">
        <v>300</v>
      </c>
      <c r="D18" s="732"/>
      <c r="E18" s="412"/>
      <c r="F18" s="412"/>
      <c r="G18" s="412"/>
      <c r="H18" s="413"/>
    </row>
    <row r="19" spans="1:8" ht="19.5" customHeight="1">
      <c r="A19" s="416"/>
      <c r="B19" s="417"/>
      <c r="C19" s="733"/>
      <c r="D19" s="734"/>
      <c r="E19" s="734"/>
      <c r="F19" s="734"/>
      <c r="G19" s="734"/>
      <c r="H19" s="735"/>
    </row>
    <row r="20" spans="1:8" ht="19.5" customHeight="1">
      <c r="A20" s="416"/>
      <c r="B20" s="417"/>
      <c r="C20" s="736"/>
      <c r="D20" s="737"/>
      <c r="E20" s="737"/>
      <c r="F20" s="737"/>
      <c r="G20" s="737"/>
      <c r="H20" s="738"/>
    </row>
    <row r="21" spans="1:8" ht="19.5" customHeight="1">
      <c r="A21" s="728" t="s">
        <v>304</v>
      </c>
      <c r="B21" s="729"/>
      <c r="C21" s="739" t="s">
        <v>301</v>
      </c>
      <c r="D21" s="740"/>
      <c r="E21" s="408"/>
      <c r="F21" s="408"/>
      <c r="G21" s="408"/>
      <c r="H21" s="409"/>
    </row>
    <row r="22" spans="1:8" ht="19.5" customHeight="1">
      <c r="A22" s="728">
        <v>2</v>
      </c>
      <c r="B22" s="729"/>
      <c r="C22" s="733"/>
      <c r="D22" s="746"/>
      <c r="E22" s="746"/>
      <c r="F22" s="746"/>
      <c r="G22" s="746"/>
      <c r="H22" s="747"/>
    </row>
    <row r="23" spans="1:8" ht="19.5" customHeight="1">
      <c r="A23" s="416"/>
      <c r="B23" s="417"/>
      <c r="C23" s="733"/>
      <c r="D23" s="746"/>
      <c r="E23" s="746"/>
      <c r="F23" s="746"/>
      <c r="G23" s="746"/>
      <c r="H23" s="747"/>
    </row>
    <row r="24" spans="1:8" ht="19.5" customHeight="1">
      <c r="A24" s="416"/>
      <c r="B24" s="417"/>
      <c r="C24" s="733"/>
      <c r="D24" s="746"/>
      <c r="E24" s="746"/>
      <c r="F24" s="746"/>
      <c r="G24" s="746"/>
      <c r="H24" s="747"/>
    </row>
    <row r="25" spans="1:8" ht="19.5" customHeight="1">
      <c r="A25" s="416"/>
      <c r="B25" s="417"/>
      <c r="C25" s="733"/>
      <c r="D25" s="746"/>
      <c r="E25" s="746"/>
      <c r="F25" s="746"/>
      <c r="G25" s="746"/>
      <c r="H25" s="747"/>
    </row>
    <row r="26" spans="1:8" ht="19.5" customHeight="1">
      <c r="A26" s="416"/>
      <c r="B26" s="417"/>
      <c r="C26" s="733"/>
      <c r="D26" s="746"/>
      <c r="E26" s="746"/>
      <c r="F26" s="746"/>
      <c r="G26" s="746"/>
      <c r="H26" s="747"/>
    </row>
    <row r="27" spans="1:8" ht="19.5" customHeight="1" thickBot="1">
      <c r="A27" s="418"/>
      <c r="B27" s="419"/>
      <c r="C27" s="748"/>
      <c r="D27" s="749"/>
      <c r="E27" s="749"/>
      <c r="F27" s="749"/>
      <c r="G27" s="749"/>
      <c r="H27" s="750"/>
    </row>
    <row r="29" spans="1:8" ht="24" customHeight="1">
      <c r="A29" s="751" t="s">
        <v>302</v>
      </c>
      <c r="B29" s="751"/>
      <c r="C29" s="751"/>
      <c r="D29" s="751"/>
      <c r="E29" s="751"/>
      <c r="F29" s="751"/>
      <c r="G29" s="751"/>
      <c r="H29" s="751"/>
    </row>
    <row r="30" spans="1:8" ht="24" customHeight="1">
      <c r="A30" s="751"/>
      <c r="B30" s="751"/>
      <c r="C30" s="751"/>
      <c r="D30" s="751"/>
      <c r="E30" s="751"/>
      <c r="F30" s="751"/>
      <c r="G30" s="751"/>
      <c r="H30" s="751"/>
    </row>
    <row r="31" spans="1:8" ht="15" customHeight="1">
      <c r="A31" s="410"/>
      <c r="B31" s="410"/>
      <c r="C31" s="410"/>
      <c r="D31" s="410"/>
      <c r="E31" s="410"/>
      <c r="F31" s="410"/>
      <c r="G31" s="410"/>
      <c r="H31" s="410"/>
    </row>
    <row r="32" spans="1:8" ht="19.5" customHeight="1">
      <c r="A32" s="741" t="s">
        <v>303</v>
      </c>
      <c r="B32" s="741"/>
      <c r="C32" s="741"/>
      <c r="D32" s="741"/>
      <c r="E32" s="741"/>
      <c r="F32" s="741"/>
      <c r="G32" s="741"/>
      <c r="H32" s="741"/>
    </row>
    <row r="33" spans="1:8" ht="19.5" customHeight="1">
      <c r="A33" s="741"/>
      <c r="B33" s="741"/>
      <c r="C33" s="741"/>
      <c r="D33" s="741"/>
      <c r="E33" s="741"/>
      <c r="F33" s="741"/>
      <c r="G33" s="741"/>
      <c r="H33" s="741"/>
    </row>
    <row r="34" spans="1:8" ht="19.5" customHeight="1">
      <c r="A34" s="741"/>
      <c r="B34" s="741"/>
      <c r="C34" s="741"/>
      <c r="D34" s="741"/>
      <c r="E34" s="741"/>
      <c r="F34" s="741"/>
      <c r="G34" s="741"/>
      <c r="H34" s="741"/>
    </row>
    <row r="35" spans="1:8" ht="19.5" customHeight="1">
      <c r="A35" s="741"/>
      <c r="B35" s="741"/>
      <c r="C35" s="741"/>
      <c r="D35" s="741"/>
      <c r="E35" s="741"/>
      <c r="F35" s="741"/>
      <c r="G35" s="741"/>
      <c r="H35" s="741"/>
    </row>
    <row r="39" spans="1:8">
      <c r="A39" s="406"/>
      <c r="B39" s="407" t="s">
        <v>298</v>
      </c>
      <c r="C39" s="403"/>
      <c r="D39" s="404"/>
    </row>
    <row r="40" spans="1:8">
      <c r="A40" s="65">
        <v>1</v>
      </c>
      <c r="B40" s="402" t="s">
        <v>70</v>
      </c>
      <c r="C40" s="403"/>
      <c r="D40" s="404"/>
    </row>
    <row r="41" spans="1:8">
      <c r="A41" s="65">
        <f>A40+1</f>
        <v>2</v>
      </c>
      <c r="B41" s="402" t="s">
        <v>71</v>
      </c>
      <c r="C41" s="403"/>
      <c r="D41" s="404"/>
    </row>
    <row r="42" spans="1:8">
      <c r="A42" s="65">
        <f t="shared" ref="A42:A69" si="0">A41+1</f>
        <v>3</v>
      </c>
      <c r="B42" s="405" t="s">
        <v>84</v>
      </c>
      <c r="C42" s="403"/>
      <c r="D42" s="404"/>
    </row>
    <row r="43" spans="1:8">
      <c r="A43" s="65">
        <f t="shared" si="0"/>
        <v>4</v>
      </c>
      <c r="B43" s="405" t="s">
        <v>85</v>
      </c>
      <c r="C43" s="403"/>
      <c r="D43" s="404"/>
    </row>
    <row r="44" spans="1:8">
      <c r="A44" s="65">
        <f t="shared" si="0"/>
        <v>5</v>
      </c>
      <c r="B44" s="402" t="s">
        <v>72</v>
      </c>
      <c r="C44" s="403"/>
      <c r="D44" s="404"/>
    </row>
    <row r="45" spans="1:8">
      <c r="A45" s="65">
        <f t="shared" si="0"/>
        <v>6</v>
      </c>
      <c r="B45" s="402" t="s">
        <v>86</v>
      </c>
      <c r="C45" s="403"/>
      <c r="D45" s="404"/>
    </row>
    <row r="46" spans="1:8">
      <c r="A46" s="65">
        <f t="shared" si="0"/>
        <v>7</v>
      </c>
      <c r="B46" s="402" t="s">
        <v>87</v>
      </c>
      <c r="C46" s="403"/>
      <c r="D46" s="404"/>
    </row>
    <row r="47" spans="1:8">
      <c r="A47" s="65">
        <f t="shared" si="0"/>
        <v>8</v>
      </c>
      <c r="B47" s="402" t="s">
        <v>73</v>
      </c>
      <c r="C47" s="403"/>
      <c r="D47" s="404"/>
    </row>
    <row r="48" spans="1:8">
      <c r="A48" s="65">
        <f t="shared" si="0"/>
        <v>9</v>
      </c>
      <c r="B48" s="402" t="s">
        <v>74</v>
      </c>
      <c r="C48" s="403"/>
      <c r="D48" s="404"/>
    </row>
    <row r="49" spans="1:4">
      <c r="A49" s="65">
        <f t="shared" si="0"/>
        <v>10</v>
      </c>
      <c r="B49" s="402" t="s">
        <v>88</v>
      </c>
      <c r="C49" s="403"/>
      <c r="D49" s="404"/>
    </row>
    <row r="50" spans="1:4">
      <c r="A50" s="65">
        <f t="shared" si="0"/>
        <v>11</v>
      </c>
      <c r="B50" s="402" t="s">
        <v>75</v>
      </c>
      <c r="C50" s="403"/>
      <c r="D50" s="404"/>
    </row>
    <row r="51" spans="1:4">
      <c r="A51" s="65">
        <f t="shared" si="0"/>
        <v>12</v>
      </c>
      <c r="B51" s="402" t="s">
        <v>76</v>
      </c>
      <c r="C51" s="403"/>
      <c r="D51" s="404"/>
    </row>
    <row r="52" spans="1:4">
      <c r="A52" s="65">
        <f t="shared" si="0"/>
        <v>13</v>
      </c>
      <c r="B52" s="402" t="s">
        <v>77</v>
      </c>
      <c r="C52" s="403"/>
      <c r="D52" s="404"/>
    </row>
    <row r="53" spans="1:4">
      <c r="A53" s="65">
        <f t="shared" si="0"/>
        <v>14</v>
      </c>
      <c r="B53" s="402" t="s">
        <v>78</v>
      </c>
      <c r="C53" s="403"/>
      <c r="D53" s="404"/>
    </row>
    <row r="54" spans="1:4">
      <c r="A54" s="65">
        <f t="shared" si="0"/>
        <v>15</v>
      </c>
      <c r="B54" s="402" t="s">
        <v>89</v>
      </c>
      <c r="C54" s="403"/>
      <c r="D54" s="404"/>
    </row>
    <row r="55" spans="1:4">
      <c r="A55" s="65">
        <f t="shared" si="0"/>
        <v>16</v>
      </c>
      <c r="B55" s="402" t="s">
        <v>90</v>
      </c>
      <c r="C55" s="403"/>
      <c r="D55" s="404"/>
    </row>
    <row r="56" spans="1:4">
      <c r="A56" s="65">
        <f t="shared" si="0"/>
        <v>17</v>
      </c>
      <c r="B56" s="402" t="s">
        <v>79</v>
      </c>
      <c r="C56" s="403"/>
      <c r="D56" s="404"/>
    </row>
    <row r="57" spans="1:4">
      <c r="A57" s="65">
        <f t="shared" si="0"/>
        <v>18</v>
      </c>
      <c r="B57" s="402" t="s">
        <v>91</v>
      </c>
      <c r="C57" s="403"/>
      <c r="D57" s="404"/>
    </row>
    <row r="58" spans="1:4">
      <c r="A58" s="65">
        <f t="shared" si="0"/>
        <v>19</v>
      </c>
      <c r="B58" s="402" t="s">
        <v>92</v>
      </c>
      <c r="C58" s="403"/>
      <c r="D58" s="404"/>
    </row>
    <row r="59" spans="1:4">
      <c r="A59" s="65">
        <f t="shared" si="0"/>
        <v>20</v>
      </c>
      <c r="B59" s="402" t="s">
        <v>93</v>
      </c>
      <c r="C59" s="403"/>
      <c r="D59" s="404"/>
    </row>
    <row r="60" spans="1:4">
      <c r="A60" s="65">
        <f t="shared" si="0"/>
        <v>21</v>
      </c>
      <c r="B60" s="402" t="s">
        <v>94</v>
      </c>
      <c r="C60" s="403"/>
      <c r="D60" s="404"/>
    </row>
    <row r="61" spans="1:4">
      <c r="A61" s="65">
        <f t="shared" si="0"/>
        <v>22</v>
      </c>
      <c r="B61" s="402" t="s">
        <v>80</v>
      </c>
      <c r="C61" s="403"/>
      <c r="D61" s="404"/>
    </row>
    <row r="62" spans="1:4">
      <c r="A62" s="65">
        <f t="shared" si="0"/>
        <v>23</v>
      </c>
      <c r="B62" s="402" t="s">
        <v>134</v>
      </c>
      <c r="C62" s="403"/>
      <c r="D62" s="404"/>
    </row>
    <row r="63" spans="1:4">
      <c r="A63" s="65">
        <f t="shared" si="0"/>
        <v>24</v>
      </c>
      <c r="B63" s="402" t="s">
        <v>95</v>
      </c>
      <c r="C63" s="403"/>
      <c r="D63" s="404"/>
    </row>
    <row r="64" spans="1:4">
      <c r="A64" s="65">
        <f t="shared" si="0"/>
        <v>25</v>
      </c>
      <c r="B64" s="402" t="s">
        <v>96</v>
      </c>
      <c r="C64" s="403"/>
      <c r="D64" s="404"/>
    </row>
    <row r="65" spans="1:4">
      <c r="A65" s="65">
        <f t="shared" si="0"/>
        <v>26</v>
      </c>
      <c r="B65" s="402" t="s">
        <v>81</v>
      </c>
      <c r="C65" s="403"/>
      <c r="D65" s="404"/>
    </row>
    <row r="66" spans="1:4">
      <c r="A66" s="65">
        <f t="shared" si="0"/>
        <v>27</v>
      </c>
      <c r="B66" s="402" t="s">
        <v>82</v>
      </c>
      <c r="C66" s="403"/>
      <c r="D66" s="404"/>
    </row>
    <row r="67" spans="1:4">
      <c r="A67" s="65">
        <f t="shared" si="0"/>
        <v>28</v>
      </c>
      <c r="B67" s="402" t="s">
        <v>83</v>
      </c>
      <c r="C67" s="403"/>
      <c r="D67" s="404"/>
    </row>
    <row r="68" spans="1:4">
      <c r="A68" s="65">
        <f t="shared" si="0"/>
        <v>29</v>
      </c>
      <c r="B68" s="402" t="s">
        <v>297</v>
      </c>
      <c r="C68" s="403"/>
      <c r="D68" s="404"/>
    </row>
    <row r="69" spans="1:4">
      <c r="A69" s="65">
        <f t="shared" si="0"/>
        <v>30</v>
      </c>
      <c r="B69" s="402"/>
      <c r="C69" s="403"/>
      <c r="D69" s="404"/>
    </row>
  </sheetData>
  <mergeCells count="18">
    <mergeCell ref="A32:H35"/>
    <mergeCell ref="B4:F4"/>
    <mergeCell ref="B5:D5"/>
    <mergeCell ref="B3:H3"/>
    <mergeCell ref="C9:H10"/>
    <mergeCell ref="C8:D8"/>
    <mergeCell ref="C11:D11"/>
    <mergeCell ref="C12:H17"/>
    <mergeCell ref="C22:H27"/>
    <mergeCell ref="A29:H30"/>
    <mergeCell ref="A12:B12"/>
    <mergeCell ref="A11:B11"/>
    <mergeCell ref="A21:B21"/>
    <mergeCell ref="A22:B22"/>
    <mergeCell ref="A1:H1"/>
    <mergeCell ref="C18:D18"/>
    <mergeCell ref="C19:H20"/>
    <mergeCell ref="C21:D21"/>
  </mergeCells>
  <phoneticPr fontId="3"/>
  <dataValidations count="1">
    <dataValidation type="list" allowBlank="1" showInputMessage="1" showErrorMessage="1" sqref="B5" xr:uid="{1BB41B5C-3D25-43AB-9B07-B2AD67D63FE5}">
      <formula1>$B$39:$B$69</formula1>
    </dataValidation>
  </dataValidations>
  <printOptions horizontalCentered="1"/>
  <pageMargins left="0.78740157480314965" right="0.78740157480314965" top="0.78740157480314965" bottom="0.78740157480314965"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様式2-1</vt:lpstr>
      <vt:lpstr>様式2-2</vt:lpstr>
      <vt:lpstr>様式2-3</vt:lpstr>
      <vt:lpstr>様式2-3関連（技術所見設定理由）</vt:lpstr>
      <vt:lpstr>'様式2-1'!Print_Area</vt:lpstr>
      <vt:lpstr>'様式2-2'!Print_Area</vt:lpstr>
      <vt:lpstr>'様式2-3'!Print_Area</vt:lpstr>
      <vt:lpstr>'様式2-3関連（技術所見設定理由）'!Print_Area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hayashi84</dc:creator>
  <cp:lastModifiedBy>松井 智一</cp:lastModifiedBy>
  <cp:lastPrinted>2025-12-18T02:12:26Z</cp:lastPrinted>
  <dcterms:created xsi:type="dcterms:W3CDTF">2008-04-16T07:12:02Z</dcterms:created>
  <dcterms:modified xsi:type="dcterms:W3CDTF">2025-12-18T02:12:53Z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-632208632</vt:i4>
  </property>
  <property fmtid="{D5CDD505-2E9C-101B-9397-08002B2CF9AE}" pid="3" name="_EmailSubject">
    <vt:lpwstr>(140728)総合評価様式2-1,2-2,2-3</vt:lpwstr>
  </property>
  <property fmtid="{D5CDD505-2E9C-101B-9397-08002B2CF9AE}" pid="4" name="_AuthorEmail">
    <vt:lpwstr>katagiri58@gifu.crcr.or.jp</vt:lpwstr>
  </property>
  <property fmtid="{D5CDD505-2E9C-101B-9397-08002B2CF9AE}" pid="5" name="_AuthorEmailDisplayName">
    <vt:lpwstr>片桐　邦男</vt:lpwstr>
  </property>
  <property fmtid="{D5CDD505-2E9C-101B-9397-08002B2CF9AE}" pid="6" name="_ReviewingToolsShownOnce">
    <vt:lpwstr/>
  </property>
</Properties>
</file>