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_企画\20_6_総合評価共同会議\20_6_2_総合評価共同会議\20_6_2_020 総合評価共同会議\2025（R07）共同会議\【Ｒ７年度】共同会議\R07 様式集\20250200_市町村案内用\送付内容\"/>
    </mc:Choice>
  </mc:AlternateContent>
  <xr:revisionPtr revIDLastSave="0" documentId="13_ncr:1_{64DC150D-519B-4C4C-97EF-A1307F579B63}" xr6:coauthVersionLast="47" xr6:coauthVersionMax="47" xr10:uidLastSave="{00000000-0000-0000-0000-000000000000}"/>
  <bookViews>
    <workbookView xWindow="-28470" yWindow="0" windowWidth="28230" windowHeight="14400" xr2:uid="{D2FE0FEC-F1BA-4B00-AFEF-2D1A921B12FF}"/>
  </bookViews>
  <sheets>
    <sheet name="R7共同会議等 計画表" sheetId="1" r:id="rId1"/>
  </sheets>
  <definedNames>
    <definedName name="_xlnm.Print_Area" localSheetId="0">'R7共同会議等 計画表'!$B$1:$S$65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B10" i="1"/>
  <c r="P49" i="1" l="1"/>
  <c r="P48" i="1"/>
  <c r="P47" i="1"/>
  <c r="P46" i="1"/>
  <c r="P44" i="1"/>
  <c r="P42" i="1"/>
  <c r="Q42" i="1"/>
  <c r="P41" i="1"/>
  <c r="P40" i="1"/>
  <c r="P38" i="1"/>
  <c r="P37" i="1"/>
  <c r="Q36" i="1"/>
  <c r="P36" i="1"/>
  <c r="R14" i="1"/>
  <c r="Q13" i="1"/>
  <c r="P13" i="1"/>
  <c r="P32" i="1"/>
  <c r="P22" i="1" l="1"/>
  <c r="Q22" i="1"/>
  <c r="R22" i="1"/>
  <c r="R17" i="1"/>
  <c r="Q17" i="1"/>
  <c r="P17" i="1"/>
  <c r="Q16" i="1"/>
  <c r="P16" i="1"/>
  <c r="R13" i="1"/>
  <c r="R16" i="1"/>
  <c r="Q14" i="1"/>
  <c r="P14" i="1"/>
  <c r="D14" i="1"/>
  <c r="R10" i="1"/>
  <c r="Q10" i="1"/>
  <c r="P10" i="1"/>
  <c r="D10" i="1"/>
  <c r="P45" i="1" l="1"/>
  <c r="R24" i="1"/>
  <c r="Q24" i="1"/>
  <c r="P24" i="1"/>
  <c r="D24" i="1"/>
  <c r="R23" i="1"/>
  <c r="Q23" i="1"/>
  <c r="P23" i="1"/>
  <c r="D23" i="1"/>
  <c r="D22" i="1"/>
  <c r="R21" i="1"/>
  <c r="Q21" i="1"/>
  <c r="P21" i="1"/>
  <c r="D21" i="1"/>
  <c r="R20" i="1"/>
  <c r="Q20" i="1"/>
  <c r="P20" i="1"/>
  <c r="D20" i="1"/>
  <c r="R19" i="1"/>
  <c r="Q19" i="1"/>
  <c r="P19" i="1"/>
  <c r="D19" i="1"/>
  <c r="R18" i="1"/>
  <c r="Q18" i="1"/>
  <c r="P18" i="1"/>
  <c r="D18" i="1"/>
  <c r="D17" i="1"/>
  <c r="D16" i="1"/>
  <c r="R15" i="1"/>
  <c r="Q15" i="1"/>
  <c r="P15" i="1"/>
  <c r="D15" i="1"/>
  <c r="D13" i="1"/>
  <c r="R12" i="1"/>
  <c r="Q12" i="1"/>
  <c r="P12" i="1"/>
  <c r="D12" i="1"/>
  <c r="R11" i="1"/>
  <c r="Q11" i="1"/>
  <c r="P11" i="1"/>
  <c r="D11" i="1"/>
  <c r="R9" i="1"/>
  <c r="Q9" i="1"/>
  <c r="P9" i="1"/>
  <c r="D9" i="1"/>
  <c r="Q49" i="1"/>
  <c r="R49" i="1" s="1"/>
  <c r="D49" i="1"/>
  <c r="Q48" i="1"/>
  <c r="R48" i="1" s="1"/>
  <c r="D48" i="1"/>
  <c r="Q47" i="1"/>
  <c r="R47" i="1" s="1"/>
  <c r="D47" i="1"/>
  <c r="Q46" i="1"/>
  <c r="R46" i="1" s="1"/>
  <c r="D46" i="1"/>
  <c r="Q45" i="1"/>
  <c r="R45" i="1" s="1"/>
  <c r="D45" i="1"/>
  <c r="Q44" i="1"/>
  <c r="R44" i="1" s="1"/>
  <c r="D44" i="1"/>
  <c r="Q43" i="1"/>
  <c r="R43" i="1" s="1"/>
  <c r="P43" i="1"/>
  <c r="D43" i="1"/>
  <c r="R42" i="1"/>
  <c r="D42" i="1"/>
  <c r="Q41" i="1"/>
  <c r="R41" i="1" s="1"/>
  <c r="D41" i="1"/>
  <c r="Q40" i="1"/>
  <c r="R40" i="1" s="1"/>
  <c r="D40" i="1"/>
  <c r="Q39" i="1"/>
  <c r="R39" i="1" s="1"/>
  <c r="P39" i="1"/>
  <c r="D39" i="1"/>
  <c r="Q38" i="1"/>
  <c r="R38" i="1" s="1"/>
  <c r="D38" i="1"/>
  <c r="Q37" i="1"/>
  <c r="R37" i="1" s="1"/>
  <c r="D37" i="1"/>
  <c r="R36" i="1"/>
  <c r="D36" i="1"/>
  <c r="Q35" i="1"/>
  <c r="R35" i="1" s="1"/>
  <c r="P35" i="1"/>
  <c r="D35" i="1"/>
  <c r="Q34" i="1"/>
  <c r="R34" i="1" s="1"/>
  <c r="P34" i="1"/>
  <c r="D3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Q33" i="1"/>
  <c r="R33" i="1" s="1"/>
  <c r="D33" i="1"/>
  <c r="B33" i="1"/>
  <c r="Q32" i="1"/>
  <c r="R32" i="1" s="1"/>
  <c r="D32" i="1"/>
  <c r="C3" i="1"/>
  <c r="S50" i="1"/>
  <c r="S25" i="1"/>
  <c r="B11" i="1" l="1"/>
  <c r="B12" i="1" s="1"/>
  <c r="B13" i="1" s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<sst xmlns="http://schemas.openxmlformats.org/spreadsheetml/2006/main" count="108" uniqueCount="43">
  <si>
    <t>総合評価共同会議</t>
    <phoneticPr fontId="5"/>
  </si>
  <si>
    <t>○</t>
    <phoneticPr fontId="5"/>
  </si>
  <si>
    <t>岐阜県公共事業執行共同化協議会　</t>
    <phoneticPr fontId="5"/>
  </si>
  <si>
    <r>
      <t xml:space="preserve">【会議形式】 </t>
    </r>
    <r>
      <rPr>
        <b/>
        <sz val="16"/>
        <rFont val="HG丸ｺﾞｼｯｸM-PRO"/>
        <family val="3"/>
        <charset val="128"/>
      </rPr>
      <t>特別簡易型（代表案件）・簡易型</t>
    </r>
    <rPh sb="1" eb="3">
      <t>カイギ</t>
    </rPh>
    <rPh sb="3" eb="5">
      <t>ケイシキ</t>
    </rPh>
    <phoneticPr fontId="5"/>
  </si>
  <si>
    <t>回</t>
    <rPh sb="0" eb="1">
      <t>カイ</t>
    </rPh>
    <phoneticPr fontId="5"/>
  </si>
  <si>
    <t>場　　所</t>
    <rPh sb="0" eb="1">
      <t>バ</t>
    </rPh>
    <rPh sb="3" eb="4">
      <t>ショ</t>
    </rPh>
    <phoneticPr fontId="5"/>
  </si>
  <si>
    <t>総合評価共同会議委員</t>
    <rPh sb="8" eb="10">
      <t>イイン</t>
    </rPh>
    <phoneticPr fontId="5"/>
  </si>
  <si>
    <t>エントリー
受付開始</t>
    <phoneticPr fontId="5"/>
  </si>
  <si>
    <t>エントリー
期限</t>
    <phoneticPr fontId="5"/>
  </si>
  <si>
    <t>調書提出
期限</t>
    <phoneticPr fontId="5"/>
  </si>
  <si>
    <t>小林</t>
    <rPh sb="0" eb="2">
      <t>コバヤシ</t>
    </rPh>
    <phoneticPr fontId="5"/>
  </si>
  <si>
    <t>神谷</t>
    <rPh sb="0" eb="2">
      <t>カミヤ</t>
    </rPh>
    <phoneticPr fontId="5"/>
  </si>
  <si>
    <t>犬飼</t>
    <rPh sb="0" eb="2">
      <t>イヌカイ</t>
    </rPh>
    <phoneticPr fontId="5"/>
  </si>
  <si>
    <t>～</t>
  </si>
  <si>
    <t>リモート会議</t>
    <rPh sb="4" eb="6">
      <t>カイギ</t>
    </rPh>
    <phoneticPr fontId="5"/>
  </si>
  <si>
    <t>合　　計</t>
  </si>
  <si>
    <r>
      <t xml:space="preserve">【メール形式】 </t>
    </r>
    <r>
      <rPr>
        <b/>
        <sz val="16"/>
        <rFont val="HG丸ｺﾞｼｯｸM-PRO"/>
        <family val="3"/>
        <charset val="128"/>
      </rPr>
      <t>特別簡易型（類似案件）</t>
    </r>
    <rPh sb="4" eb="6">
      <t>ケイシキ</t>
    </rPh>
    <rPh sb="14" eb="16">
      <t>ルイジ</t>
    </rPh>
    <phoneticPr fontId="5"/>
  </si>
  <si>
    <t>メール</t>
    <phoneticPr fontId="5"/>
  </si>
  <si>
    <t>【総合評価実施に係るエントリー受付における注意事項】</t>
    <rPh sb="1" eb="3">
      <t>ソウゴウ</t>
    </rPh>
    <rPh sb="3" eb="5">
      <t>ヒョウカ</t>
    </rPh>
    <rPh sb="5" eb="7">
      <t>ジッシ</t>
    </rPh>
    <rPh sb="8" eb="9">
      <t>カカ</t>
    </rPh>
    <rPh sb="15" eb="17">
      <t>ウケツケ</t>
    </rPh>
    <rPh sb="21" eb="22">
      <t>チュウ</t>
    </rPh>
    <rPh sb="22" eb="23">
      <t>イ</t>
    </rPh>
    <rPh sb="23" eb="25">
      <t>ジコウ</t>
    </rPh>
    <phoneticPr fontId="5"/>
  </si>
  <si>
    <t xml:space="preserve"> ・「エントリー受付期限」までに報告を受けた案件のうち、「開催日」の意見聴取対象案件を決定し連絡します。</t>
    <rPh sb="34" eb="36">
      <t>イケン</t>
    </rPh>
    <rPh sb="36" eb="38">
      <t>チョウシュ</t>
    </rPh>
    <phoneticPr fontId="5"/>
  </si>
  <si>
    <t>【共同会議の開催に関する注意事項】</t>
    <rPh sb="1" eb="3">
      <t>キョウドウ</t>
    </rPh>
    <rPh sb="3" eb="5">
      <t>カイギ</t>
    </rPh>
    <rPh sb="6" eb="8">
      <t>カイサイ</t>
    </rPh>
    <rPh sb="9" eb="10">
      <t>カン</t>
    </rPh>
    <rPh sb="12" eb="14">
      <t>チュウイ</t>
    </rPh>
    <rPh sb="14" eb="16">
      <t>ジコウ</t>
    </rPh>
    <phoneticPr fontId="5"/>
  </si>
  <si>
    <r>
      <t>　（各回の共同会議にて意見聴取する</t>
    </r>
    <r>
      <rPr>
        <b/>
        <u/>
        <sz val="12"/>
        <rFont val="HG丸ｺﾞｼｯｸM-PRO"/>
        <family val="3"/>
        <charset val="128"/>
      </rPr>
      <t>案件が１件の場合は、次回以降の共同会議</t>
    </r>
    <r>
      <rPr>
        <sz val="12"/>
        <rFont val="HG丸ｺﾞｼｯｸM-PRO"/>
        <family val="3"/>
        <charset val="128"/>
      </rPr>
      <t>にて意見聴取して頂くことになります。）</t>
    </r>
    <rPh sb="2" eb="3">
      <t>カク</t>
    </rPh>
    <rPh sb="27" eb="29">
      <t>ジカイ</t>
    </rPh>
    <rPh sb="29" eb="31">
      <t>イコウ</t>
    </rPh>
    <phoneticPr fontId="5"/>
  </si>
  <si>
    <r>
      <t xml:space="preserve"> ・「エントリー受付期限」までに</t>
    </r>
    <r>
      <rPr>
        <b/>
        <u/>
        <sz val="12"/>
        <rFont val="HG丸ｺﾞｼｯｸM-PRO"/>
        <family val="3"/>
        <charset val="128"/>
      </rPr>
      <t>報告のなかったものは次回以降</t>
    </r>
    <r>
      <rPr>
        <sz val="12"/>
        <rFont val="HG丸ｺﾞｼｯｸM-PRO"/>
        <family val="3"/>
        <charset val="128"/>
      </rPr>
      <t>となります。</t>
    </r>
    <phoneticPr fontId="5"/>
  </si>
  <si>
    <t xml:space="preserve"> ・「エントリー受付期限」は、仮設定案件を含めた意見聴取希望案件について、「付議依頼」、「意見聴取件数の調整」を</t>
    <rPh sb="24" eb="26">
      <t>イケン</t>
    </rPh>
    <rPh sb="26" eb="27">
      <t>チョウ</t>
    </rPh>
    <rPh sb="27" eb="28">
      <t>トリ</t>
    </rPh>
    <rPh sb="45" eb="47">
      <t>イケン</t>
    </rPh>
    <rPh sb="47" eb="49">
      <t>チョウシュ</t>
    </rPh>
    <phoneticPr fontId="5"/>
  </si>
  <si>
    <t>　　行うため設定するものです。</t>
    <phoneticPr fontId="3"/>
  </si>
  <si>
    <t>メール送付先</t>
    <rPh sb="3" eb="6">
      <t>ソウフサキ</t>
    </rPh>
    <phoneticPr fontId="3"/>
  </si>
  <si>
    <t xml:space="preserve"> ・「エントリー受付期限」までに、「共同会議様式1-1、1-2」を作成しメール送付して下さい。</t>
    <rPh sb="18" eb="20">
      <t>キョウドウ</t>
    </rPh>
    <rPh sb="20" eb="22">
      <t>カイギ</t>
    </rPh>
    <rPh sb="22" eb="24">
      <t>ヨウシキ</t>
    </rPh>
    <rPh sb="43" eb="44">
      <t>クダ</t>
    </rPh>
    <phoneticPr fontId="5"/>
  </si>
  <si>
    <r>
      <t xml:space="preserve"> ・エントリー受付後、「共同会議資料の提出期限」までに</t>
    </r>
    <r>
      <rPr>
        <sz val="12"/>
        <color indexed="12"/>
        <rFont val="HG丸ｺﾞｼｯｸM-PRO"/>
        <family val="3"/>
        <charset val="128"/>
      </rPr>
      <t>「</t>
    </r>
    <r>
      <rPr>
        <sz val="12"/>
        <rFont val="HG丸ｺﾞｼｯｸM-PRO"/>
        <family val="3"/>
        <charset val="128"/>
      </rPr>
      <t>共同会議様式2-1､2-2､2-3」を作成しメール送付して下さい。</t>
    </r>
    <rPh sb="7" eb="9">
      <t>ウケツケ</t>
    </rPh>
    <rPh sb="12" eb="14">
      <t>キョウドウ</t>
    </rPh>
    <rPh sb="14" eb="16">
      <t>カイギ</t>
    </rPh>
    <rPh sb="28" eb="30">
      <t>キョウドウ</t>
    </rPh>
    <rPh sb="30" eb="32">
      <t>カイギ</t>
    </rPh>
    <rPh sb="57" eb="58">
      <t>クダ</t>
    </rPh>
    <phoneticPr fontId="5"/>
  </si>
  <si>
    <r>
      <t xml:space="preserve"> ・会議形式は、各市町村の意見聴取案件合計が</t>
    </r>
    <r>
      <rPr>
        <b/>
        <u/>
        <sz val="12"/>
        <rFont val="HG丸ｺﾞｼｯｸM-PRO"/>
        <family val="3"/>
        <charset val="128"/>
      </rPr>
      <t>２案件以上有る場合に開催</t>
    </r>
    <r>
      <rPr>
        <sz val="12"/>
        <rFont val="HG丸ｺﾞｼｯｸM-PRO"/>
        <family val="3"/>
        <charset val="128"/>
      </rPr>
      <t>しますので、案件数が揃わなかった場合を想定して</t>
    </r>
    <rPh sb="2" eb="4">
      <t>カイギ</t>
    </rPh>
    <rPh sb="4" eb="6">
      <t>ケイシキ</t>
    </rPh>
    <rPh sb="8" eb="12">
      <t>カクシチョウソン</t>
    </rPh>
    <rPh sb="13" eb="15">
      <t>イケン</t>
    </rPh>
    <rPh sb="15" eb="17">
      <t>チョウシュ</t>
    </rPh>
    <rPh sb="17" eb="19">
      <t>アンケン</t>
    </rPh>
    <rPh sb="19" eb="21">
      <t>ゴウケイ</t>
    </rPh>
    <rPh sb="23" eb="25">
      <t>アンケン</t>
    </rPh>
    <rPh sb="25" eb="27">
      <t>イジョウ</t>
    </rPh>
    <rPh sb="27" eb="28">
      <t>ア</t>
    </rPh>
    <rPh sb="29" eb="31">
      <t>バアイ</t>
    </rPh>
    <rPh sb="32" eb="34">
      <t>カイサイ</t>
    </rPh>
    <phoneticPr fontId="5"/>
  </si>
  <si>
    <t>　 余裕を持ったエントリーとして下さい。</t>
    <phoneticPr fontId="3"/>
  </si>
  <si>
    <t>【市町村名】</t>
    <rPh sb="1" eb="4">
      <t>シチョウソン</t>
    </rPh>
    <rPh sb="4" eb="5">
      <t>ナ</t>
    </rPh>
    <phoneticPr fontId="3"/>
  </si>
  <si>
    <t>予定</t>
    <rPh sb="0" eb="2">
      <t>ヨテイ</t>
    </rPh>
    <phoneticPr fontId="5"/>
  </si>
  <si>
    <t>國枝</t>
    <rPh sb="0" eb="2">
      <t>クニエダ</t>
    </rPh>
    <phoneticPr fontId="5"/>
  </si>
  <si>
    <t>(和)
水野</t>
    <rPh sb="1" eb="2">
      <t>ワ</t>
    </rPh>
    <rPh sb="4" eb="6">
      <t>ミズノ</t>
    </rPh>
    <phoneticPr fontId="5"/>
  </si>
  <si>
    <t>(剛)
水野</t>
    <rPh sb="1" eb="2">
      <t>ゴウ</t>
    </rPh>
    <rPh sb="4" eb="6">
      <t>ミズノ</t>
    </rPh>
    <phoneticPr fontId="5"/>
  </si>
  <si>
    <t>日　　　　時</t>
    <rPh sb="0" eb="1">
      <t>ヒ</t>
    </rPh>
    <rPh sb="5" eb="6">
      <t>ジ</t>
    </rPh>
    <phoneticPr fontId="5"/>
  </si>
  <si>
    <t>　</t>
  </si>
  <si>
    <t>【（公財）岐阜県建設研究センター</t>
    <phoneticPr fontId="5"/>
  </si>
  <si>
    <t>河村</t>
    <phoneticPr fontId="3"/>
  </si>
  <si>
    <t>E-mail：</t>
    <phoneticPr fontId="3"/>
  </si>
  <si>
    <t>kawamura-m@gifu.crcr.or.jp</t>
    <phoneticPr fontId="3"/>
  </si>
  <si>
    <t xml:space="preserve"> 】</t>
    <phoneticPr fontId="3"/>
  </si>
  <si>
    <t>審査依頼計画表</t>
    <rPh sb="0" eb="7">
      <t>シンサイライケイカクヒョウ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</si>
</sst>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令和 &quot;##&quot; 年度&quot;"/>
    <numFmt numFmtId="177" formatCode="&quot;令和&quot;##&quot;年度&quot;"/>
    <numFmt numFmtId="178" formatCode="m/d;@"/>
    <numFmt numFmtId="179" formatCode="&quot;第&quot;##&quot;回&quot;"/>
    <numFmt numFmtId="180" formatCode="[$-411]ggge&quot;年&quot;mm&quot;月&quot;dd&quot;日&quot;"/>
    <numFmt numFmtId="181" formatCode="[$-411]ddd"/>
    <numFmt numFmtId="182" formatCode="m&quot;月&quot;dd&quot;日&quot;"/>
    <numFmt numFmtId="183" formatCode="&quot;第M &quot;##&quot;回&quot;"/>
    <numFmt numFmtId="184" formatCode="&quot;第M&quot;##&quot;回&quot;"/>
    <numFmt numFmtId="185" formatCode="#,##0_ ;[Red]\-#,##0\ 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color indexed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28"/>
      <name val="HG丸ｺﾞｼｯｸM-PRO"/>
      <family val="3"/>
      <charset val="128"/>
    </font>
    <font>
      <sz val="28"/>
      <name val="HG丸ｺﾞｼｯｸM-PRO"/>
      <family val="3"/>
      <charset val="128"/>
    </font>
    <font>
      <b/>
      <sz val="2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7" fillId="0" borderId="0" xfId="1" applyFont="1" applyAlignment="1">
      <alignment horizontal="left"/>
    </xf>
    <xf numFmtId="0" fontId="0" fillId="0" borderId="0" xfId="1" applyFont="1">
      <alignment vertical="center"/>
    </xf>
    <xf numFmtId="0" fontId="13" fillId="0" borderId="11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6" fillId="0" borderId="0" xfId="1" applyFont="1">
      <alignment vertical="center"/>
    </xf>
    <xf numFmtId="178" fontId="19" fillId="0" borderId="8" xfId="1" applyNumberFormat="1" applyFont="1" applyBorder="1" applyAlignment="1">
      <alignment horizontal="center" vertical="center" shrinkToFit="1"/>
    </xf>
    <xf numFmtId="179" fontId="13" fillId="0" borderId="13" xfId="1" applyNumberFormat="1" applyFont="1" applyBorder="1" applyAlignment="1">
      <alignment horizontal="distributed" vertical="center" shrinkToFit="1"/>
    </xf>
    <xf numFmtId="180" fontId="13" fillId="0" borderId="13" xfId="1" applyNumberFormat="1" applyFont="1" applyBorder="1" applyAlignment="1">
      <alignment horizontal="center" vertical="center" shrinkToFit="1"/>
    </xf>
    <xf numFmtId="181" fontId="13" fillId="0" borderId="5" xfId="1" applyNumberFormat="1" applyFont="1" applyBorder="1" applyAlignment="1">
      <alignment horizontal="center" vertical="center" shrinkToFit="1"/>
    </xf>
    <xf numFmtId="20" fontId="13" fillId="0" borderId="5" xfId="1" applyNumberFormat="1" applyFont="1" applyBorder="1" applyAlignment="1">
      <alignment vertical="center" shrinkToFit="1"/>
    </xf>
    <xf numFmtId="0" fontId="13" fillId="0" borderId="6" xfId="1" applyFont="1" applyBorder="1" applyAlignment="1">
      <alignment horizontal="center" vertical="center" shrinkToFit="1"/>
    </xf>
    <xf numFmtId="20" fontId="13" fillId="0" borderId="7" xfId="1" applyNumberFormat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182" fontId="13" fillId="0" borderId="13" xfId="1" applyNumberFormat="1" applyFont="1" applyBorder="1" applyAlignment="1">
      <alignment horizontal="right" vertical="center" shrinkToFit="1"/>
    </xf>
    <xf numFmtId="182" fontId="13" fillId="0" borderId="13" xfId="2" applyNumberFormat="1" applyFont="1" applyBorder="1" applyAlignment="1">
      <alignment horizontal="right" vertical="center" shrinkToFit="1"/>
    </xf>
    <xf numFmtId="56" fontId="6" fillId="0" borderId="0" xfId="2" applyNumberFormat="1" applyAlignment="1">
      <alignment horizontal="center"/>
    </xf>
    <xf numFmtId="0" fontId="17" fillId="0" borderId="0" xfId="1" applyFont="1" applyAlignment="1">
      <alignment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5" xfId="1" applyFont="1" applyBorder="1" applyAlignment="1">
      <alignment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6" fillId="0" borderId="0" xfId="1" applyFont="1" applyAlignment="1">
      <alignment vertical="top"/>
    </xf>
    <xf numFmtId="183" fontId="13" fillId="0" borderId="13" xfId="1" applyNumberFormat="1" applyFont="1" applyBorder="1" applyAlignment="1">
      <alignment horizontal="distributed" vertical="center" shrinkToFit="1"/>
    </xf>
    <xf numFmtId="20" fontId="13" fillId="0" borderId="5" xfId="3" applyNumberFormat="1" applyFont="1" applyBorder="1" applyAlignment="1">
      <alignment vertical="center" shrinkToFit="1"/>
    </xf>
    <xf numFmtId="0" fontId="13" fillId="0" borderId="6" xfId="3" applyFont="1" applyBorder="1" applyAlignment="1">
      <alignment horizontal="center" vertical="center" shrinkToFit="1"/>
    </xf>
    <xf numFmtId="20" fontId="13" fillId="0" borderId="7" xfId="3" applyNumberFormat="1" applyFont="1" applyBorder="1" applyAlignment="1">
      <alignment vertical="center" shrinkToFit="1"/>
    </xf>
    <xf numFmtId="56" fontId="6" fillId="0" borderId="0" xfId="2" applyNumberFormat="1" applyAlignment="1">
      <alignment horizontal="right"/>
    </xf>
    <xf numFmtId="20" fontId="13" fillId="0" borderId="7" xfId="1" applyNumberFormat="1" applyFont="1" applyBorder="1" applyAlignment="1">
      <alignment vertical="center" shrinkToFit="1"/>
    </xf>
    <xf numFmtId="20" fontId="13" fillId="0" borderId="2" xfId="3" applyNumberFormat="1" applyFont="1" applyBorder="1" applyAlignment="1">
      <alignment vertical="center" shrinkToFit="1"/>
    </xf>
    <xf numFmtId="0" fontId="13" fillId="0" borderId="3" xfId="3" applyFont="1" applyBorder="1" applyAlignment="1">
      <alignment horizontal="center" vertical="center" shrinkToFit="1"/>
    </xf>
    <xf numFmtId="20" fontId="13" fillId="0" borderId="4" xfId="3" applyNumberFormat="1" applyFont="1" applyBorder="1" applyAlignment="1">
      <alignment vertical="center" shrinkToFit="1"/>
    </xf>
    <xf numFmtId="58" fontId="13" fillId="0" borderId="5" xfId="1" applyNumberFormat="1" applyFont="1" applyBorder="1" applyAlignment="1">
      <alignment horizontal="right" vertical="center" shrinkToFit="1"/>
    </xf>
    <xf numFmtId="0" fontId="17" fillId="0" borderId="6" xfId="1" applyFont="1" applyBorder="1" applyAlignment="1">
      <alignment vertical="center" shrinkToFit="1"/>
    </xf>
    <xf numFmtId="0" fontId="17" fillId="0" borderId="7" xfId="1" applyFont="1" applyBorder="1" applyAlignment="1">
      <alignment vertical="center" shrinkToFit="1"/>
    </xf>
    <xf numFmtId="184" fontId="13" fillId="0" borderId="13" xfId="1" applyNumberFormat="1" applyFont="1" applyBorder="1" applyAlignment="1">
      <alignment horizontal="centerContinuous" vertical="center" shrinkToFit="1"/>
    </xf>
    <xf numFmtId="178" fontId="22" fillId="0" borderId="8" xfId="1" applyNumberFormat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58" fontId="20" fillId="0" borderId="13" xfId="1" applyNumberFormat="1" applyFont="1" applyBorder="1" applyAlignment="1">
      <alignment horizontal="center" vertical="center" shrinkToFit="1"/>
    </xf>
    <xf numFmtId="58" fontId="20" fillId="0" borderId="5" xfId="1" applyNumberFormat="1" applyFont="1" applyBorder="1" applyAlignment="1">
      <alignment horizontal="center" vertical="center"/>
    </xf>
    <xf numFmtId="0" fontId="20" fillId="0" borderId="5" xfId="1" applyFont="1" applyBorder="1">
      <alignment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30" fillId="0" borderId="0" xfId="1" applyFont="1">
      <alignment vertical="center"/>
    </xf>
    <xf numFmtId="58" fontId="7" fillId="0" borderId="0" xfId="1" applyNumberFormat="1" applyFont="1">
      <alignment vertical="center"/>
    </xf>
    <xf numFmtId="58" fontId="7" fillId="0" borderId="0" xfId="1" applyNumberFormat="1" applyFont="1" applyAlignment="1">
      <alignment horizontal="center" vertical="center"/>
    </xf>
    <xf numFmtId="20" fontId="7" fillId="0" borderId="0" xfId="1" applyNumberFormat="1" applyFont="1">
      <alignment vertical="center"/>
    </xf>
    <xf numFmtId="58" fontId="7" fillId="0" borderId="0" xfId="3" applyNumberFormat="1" applyFont="1" applyAlignment="1">
      <alignment horizontal="right" vertical="center"/>
    </xf>
    <xf numFmtId="20" fontId="7" fillId="0" borderId="0" xfId="3" applyNumberFormat="1" applyFont="1">
      <alignment vertical="center"/>
    </xf>
    <xf numFmtId="58" fontId="7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26" fillId="0" borderId="0" xfId="1" applyFont="1">
      <alignment vertical="center"/>
    </xf>
    <xf numFmtId="0" fontId="15" fillId="0" borderId="1" xfId="2" applyFont="1" applyBorder="1" applyAlignment="1">
      <alignment horizontal="center" vertical="center" shrinkToFit="1"/>
    </xf>
    <xf numFmtId="0" fontId="23" fillId="0" borderId="0" xfId="1" applyFont="1">
      <alignment vertical="center"/>
    </xf>
    <xf numFmtId="56" fontId="15" fillId="0" borderId="0" xfId="1" applyNumberFormat="1" applyFont="1" applyAlignment="1">
      <alignment horizontal="right" vertical="center"/>
    </xf>
    <xf numFmtId="185" fontId="15" fillId="0" borderId="11" xfId="1" applyNumberFormat="1" applyFont="1" applyBorder="1" applyAlignment="1">
      <alignment horizontal="right" vertical="center" indent="1"/>
    </xf>
    <xf numFmtId="185" fontId="15" fillId="0" borderId="13" xfId="1" applyNumberFormat="1" applyFont="1" applyBorder="1" applyAlignment="1">
      <alignment horizontal="right" vertical="center" indent="1"/>
    </xf>
    <xf numFmtId="185" fontId="15" fillId="0" borderId="1" xfId="1" applyNumberFormat="1" applyFont="1" applyBorder="1" applyAlignment="1">
      <alignment horizontal="right" vertical="center" indent="1"/>
    </xf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3" fillId="0" borderId="0" xfId="1" applyFont="1">
      <alignment vertical="center"/>
    </xf>
    <xf numFmtId="57" fontId="33" fillId="0" borderId="0" xfId="1" applyNumberFormat="1" applyFont="1">
      <alignment vertical="center"/>
    </xf>
    <xf numFmtId="0" fontId="19" fillId="0" borderId="0" xfId="2" applyFont="1" applyAlignment="1">
      <alignment horizontal="right"/>
    </xf>
    <xf numFmtId="56" fontId="15" fillId="0" borderId="0" xfId="1" applyNumberFormat="1" applyFont="1">
      <alignment vertical="center"/>
    </xf>
    <xf numFmtId="177" fontId="11" fillId="0" borderId="0" xfId="1" applyNumberFormat="1" applyFont="1" applyAlignment="1">
      <alignment horizontal="center" vertical="center"/>
    </xf>
    <xf numFmtId="0" fontId="11" fillId="0" borderId="0" xfId="1" applyFont="1">
      <alignment vertical="center"/>
    </xf>
    <xf numFmtId="0" fontId="19" fillId="0" borderId="0" xfId="1" applyFont="1">
      <alignment vertical="center"/>
    </xf>
    <xf numFmtId="0" fontId="13" fillId="0" borderId="14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82" fontId="13" fillId="0" borderId="5" xfId="2" applyNumberFormat="1" applyFont="1" applyBorder="1" applyAlignment="1">
      <alignment horizontal="right" vertical="center" shrinkToFit="1"/>
    </xf>
    <xf numFmtId="0" fontId="6" fillId="0" borderId="0" xfId="2" applyAlignment="1">
      <alignment horizontal="center" vertical="center" shrinkToFit="1"/>
    </xf>
    <xf numFmtId="176" fontId="32" fillId="0" borderId="0" xfId="1" applyNumberFormat="1" applyFont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textRotation="255" shrinkToFit="1"/>
    </xf>
    <xf numFmtId="0" fontId="13" fillId="0" borderId="11" xfId="1" applyFont="1" applyBorder="1" applyAlignment="1">
      <alignment horizontal="center" vertical="center" textRotation="255" shrinkToFit="1"/>
    </xf>
    <xf numFmtId="0" fontId="13" fillId="0" borderId="1" xfId="1" applyFont="1" applyBorder="1" applyAlignment="1">
      <alignment horizontal="center" vertical="center" textRotation="255" wrapText="1" shrinkToFit="1"/>
    </xf>
    <xf numFmtId="0" fontId="13" fillId="0" borderId="11" xfId="1" applyFont="1" applyBorder="1" applyAlignment="1">
      <alignment horizontal="center" vertical="center" textRotation="255" wrapText="1" shrinkToFit="1"/>
    </xf>
    <xf numFmtId="0" fontId="15" fillId="0" borderId="14" xfId="2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center" vertical="center" shrinkToFit="1"/>
    </xf>
    <xf numFmtId="0" fontId="34" fillId="0" borderId="0" xfId="1" applyFont="1" applyAlignment="1">
      <alignment horizontal="center" vertical="center"/>
    </xf>
    <xf numFmtId="0" fontId="34" fillId="0" borderId="12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4">
    <cellStyle name="標準" xfId="0" builtinId="0"/>
    <cellStyle name="標準 2" xfId="1" xr:uid="{9AD02360-4879-4CDE-A9A3-3AB9CE006F97}"/>
    <cellStyle name="標準_N2 開催日程表（市町村） 2" xfId="3" xr:uid="{82B94EB7-91CF-4353-9388-F8377BADCB9E}"/>
    <cellStyle name="標準_N3 審査会エントリー日程（市町村）" xfId="2" xr:uid="{69694836-4B19-41BF-9F39-3571E25C2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38100</xdr:rowOff>
    </xdr:from>
    <xdr:ext cx="184731" cy="264560"/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5BB19AA8-7012-423C-B158-F3FB9919083F}"/>
            </a:ext>
          </a:extLst>
        </xdr:cNvPr>
        <xdr:cNvSpPr txBox="1"/>
      </xdr:nvSpPr>
      <xdr:spPr>
        <a:xfrm>
          <a:off x="123825" y="1074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7</xdr:col>
      <xdr:colOff>619124</xdr:colOff>
      <xdr:row>9</xdr:row>
      <xdr:rowOff>83344</xdr:rowOff>
    </xdr:from>
    <xdr:to>
      <xdr:col>13</xdr:col>
      <xdr:colOff>297654</xdr:colOff>
      <xdr:row>24</xdr:row>
      <xdr:rowOff>214312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28683C-4D28-EBF0-2CE5-122D3D680963}"/>
            </a:ext>
          </a:extLst>
        </xdr:cNvPr>
        <xdr:cNvSpPr txBox="1"/>
      </xdr:nvSpPr>
      <xdr:spPr>
        <a:xfrm>
          <a:off x="4274343" y="2583657"/>
          <a:ext cx="2964655" cy="423862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1"/>
        <a:lstStyle/>
        <a:p>
          <a:r>
            <a:rPr kumimoji="1" lang="en-US" altLang="ja-JP" sz="20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会議形式</a:t>
          </a:r>
          <a:r>
            <a:rPr kumimoji="1" lang="en-US" altLang="ja-JP" sz="200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第２回以降の開催日は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予定であり、委員の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日程調整により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１週間単位で変更する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場合があります。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en-US" altLang="ja-JP" sz="200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年度内に上半期分を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2000" baseline="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お知らせする予定</a:t>
          </a:r>
          <a:endParaRPr kumimoji="1" lang="en-US" altLang="ja-JP" sz="20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en-US" altLang="ja-JP" sz="200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です</a:t>
          </a:r>
          <a:r>
            <a:rPr kumimoji="1" lang="en-US" altLang="ja-JP" sz="2000">
              <a:solidFill>
                <a:srgbClr val="FF0000"/>
              </a:solidFill>
              <a:latin typeface="+mn-ea"/>
              <a:ea typeface="+mn-ea"/>
            </a:rPr>
            <a:t>)</a:t>
          </a:r>
          <a:endParaRPr kumimoji="1" lang="ja-JP" altLang="en-US" sz="20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642937</xdr:colOff>
      <xdr:row>35</xdr:row>
      <xdr:rowOff>95249</xdr:rowOff>
    </xdr:from>
    <xdr:to>
      <xdr:col>13</xdr:col>
      <xdr:colOff>321467</xdr:colOff>
      <xdr:row>44</xdr:row>
      <xdr:rowOff>154781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6E9CA6-B44D-4905-A00E-9B0FFFE58A2F}"/>
            </a:ext>
          </a:extLst>
        </xdr:cNvPr>
        <xdr:cNvSpPr txBox="1"/>
      </xdr:nvSpPr>
      <xdr:spPr>
        <a:xfrm>
          <a:off x="4298156" y="9489280"/>
          <a:ext cx="2964655" cy="25241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anchorCtr="1"/>
        <a:lstStyle/>
        <a:p>
          <a:r>
            <a:rPr kumimoji="1" lang="en-US" altLang="ja-JP" sz="18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800">
              <a:solidFill>
                <a:srgbClr val="FF0000"/>
              </a:solidFill>
              <a:latin typeface="+mn-ea"/>
              <a:ea typeface="+mn-ea"/>
            </a:rPr>
            <a:t>メール形式</a:t>
          </a:r>
          <a:r>
            <a:rPr kumimoji="1" lang="en-US" altLang="ja-JP" sz="180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ja-JP" altLang="en-US" sz="1800">
              <a:solidFill>
                <a:srgbClr val="FF0000"/>
              </a:solidFill>
              <a:latin typeface="+mn-ea"/>
              <a:ea typeface="+mn-ea"/>
            </a:rPr>
            <a:t>開催日は確定とします。</a:t>
          </a:r>
          <a:endParaRPr kumimoji="1" lang="en-US" altLang="ja-JP" sz="18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都合により変更する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　　場合には、事前に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　　お知らせします。</a:t>
          </a:r>
        </a:p>
      </xdr:txBody>
    </xdr:sp>
    <xdr:clientData/>
  </xdr:twoCellAnchor>
  <xdr:twoCellAnchor>
    <xdr:from>
      <xdr:col>15</xdr:col>
      <xdr:colOff>11906</xdr:colOff>
      <xdr:row>25</xdr:row>
      <xdr:rowOff>35718</xdr:rowOff>
    </xdr:from>
    <xdr:to>
      <xdr:col>18</xdr:col>
      <xdr:colOff>785812</xdr:colOff>
      <xdr:row>27</xdr:row>
      <xdr:rowOff>238125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C0664C-C454-4968-B773-B6B9CFDF1612}"/>
            </a:ext>
          </a:extLst>
        </xdr:cNvPr>
        <xdr:cNvSpPr txBox="1"/>
      </xdr:nvSpPr>
      <xdr:spPr>
        <a:xfrm>
          <a:off x="7346156" y="6643687"/>
          <a:ext cx="3202781" cy="72628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審査案件の集中を避けるため、可能な限り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予定欄に審査件数を入力し報告して下さい。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予定表については、随時、受け付けます。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D38C-5309-4E19-9E53-12EC9E1F00CE}">
  <sheetPr>
    <tabColor rgb="FFFF0000"/>
    <pageSetUpPr fitToPage="1"/>
  </sheetPr>
  <dimension ref="A1:X95"/>
  <sheetViews>
    <sheetView tabSelected="1" view="pageBreakPreview" topLeftCell="A6" zoomScale="80" zoomScaleNormal="70" zoomScaleSheetLayoutView="80" workbookViewId="0">
      <selection activeCell="B12" sqref="B12"/>
    </sheetView>
  </sheetViews>
  <sheetFormatPr defaultColWidth="2.125" defaultRowHeight="13.5" x14ac:dyDescent="0.15"/>
  <cols>
    <col min="1" max="1" width="2.625" style="3" customWidth="1"/>
    <col min="2" max="2" width="8.375" style="3" customWidth="1"/>
    <col min="3" max="3" width="17.125" style="3" customWidth="1"/>
    <col min="4" max="4" width="3.5" style="4" bestFit="1" customWidth="1"/>
    <col min="5" max="5" width="6.75" style="3" bestFit="1" customWidth="1"/>
    <col min="6" max="6" width="3.5" style="3" bestFit="1" customWidth="1"/>
    <col min="7" max="7" width="6.125" style="3" bestFit="1" customWidth="1"/>
    <col min="8" max="8" width="19.625" style="5" customWidth="1"/>
    <col min="9" max="14" width="4.75" style="4" customWidth="1"/>
    <col min="15" max="15" width="0.5" style="3" customWidth="1"/>
    <col min="16" max="16" width="10.625" style="6" customWidth="1"/>
    <col min="17" max="18" width="10.625" style="3" customWidth="1"/>
    <col min="19" max="19" width="10.625" style="14" customWidth="1"/>
    <col min="20" max="16384" width="2.125" style="3"/>
  </cols>
  <sheetData>
    <row r="1" spans="1:24" s="1" customFormat="1" ht="35.1" customHeight="1" x14ac:dyDescent="0.15">
      <c r="A1" s="2"/>
      <c r="B1" s="104">
        <v>7</v>
      </c>
      <c r="C1" s="104"/>
      <c r="D1" s="89"/>
      <c r="E1" s="89" t="s">
        <v>0</v>
      </c>
      <c r="F1" s="89"/>
      <c r="G1" s="89"/>
      <c r="H1" s="89"/>
      <c r="I1" s="89"/>
      <c r="J1" s="89"/>
      <c r="K1" s="89" t="s">
        <v>42</v>
      </c>
      <c r="L1" s="89"/>
      <c r="M1" s="89"/>
      <c r="N1" s="89"/>
      <c r="O1" s="89"/>
      <c r="P1" s="90"/>
      <c r="Q1" s="91"/>
      <c r="R1" s="90"/>
      <c r="S1" s="88"/>
    </row>
    <row r="2" spans="1:24" ht="15" customHeight="1" x14ac:dyDescent="0.15">
      <c r="B2" s="14"/>
      <c r="C2" s="14"/>
      <c r="D2" s="41"/>
      <c r="E2" s="14"/>
      <c r="F2" s="14"/>
      <c r="G2" s="14"/>
      <c r="H2" s="21"/>
      <c r="I2" s="41"/>
      <c r="J2" s="41"/>
      <c r="K2" s="41"/>
      <c r="L2" s="41"/>
      <c r="M2" s="41"/>
      <c r="N2" s="41"/>
      <c r="O2" s="14"/>
      <c r="P2" s="92"/>
      <c r="Q2" s="14"/>
      <c r="R2" s="93"/>
    </row>
    <row r="3" spans="1:24" s="7" customFormat="1" ht="18.75" x14ac:dyDescent="0.15">
      <c r="B3" s="99" t="s">
        <v>1</v>
      </c>
      <c r="C3" s="94">
        <f>B1</f>
        <v>7</v>
      </c>
      <c r="D3" s="95" t="s">
        <v>2</v>
      </c>
      <c r="E3" s="95"/>
      <c r="F3" s="95"/>
      <c r="G3" s="95"/>
      <c r="H3" s="95"/>
      <c r="I3" s="95"/>
      <c r="J3" s="95"/>
      <c r="K3" s="95" t="s">
        <v>0</v>
      </c>
      <c r="L3" s="95"/>
      <c r="M3" s="95"/>
      <c r="N3" s="95"/>
      <c r="O3" s="95"/>
      <c r="P3" s="95"/>
      <c r="Q3" s="95"/>
      <c r="R3" s="95"/>
      <c r="S3" s="83"/>
    </row>
    <row r="4" spans="1:24" ht="8.4499999999999993" customHeight="1" x14ac:dyDescent="0.15">
      <c r="B4" s="95"/>
      <c r="C4" s="14"/>
      <c r="D4" s="41"/>
      <c r="E4" s="14"/>
      <c r="F4" s="14"/>
      <c r="G4" s="14"/>
      <c r="H4" s="21"/>
      <c r="I4" s="41"/>
      <c r="J4" s="41"/>
      <c r="K4" s="41"/>
      <c r="L4" s="41"/>
      <c r="M4" s="41"/>
      <c r="N4" s="41"/>
      <c r="O4" s="14"/>
      <c r="P4" s="96"/>
      <c r="Q4" s="14"/>
      <c r="R4" s="14"/>
      <c r="S4" s="120" t="s">
        <v>31</v>
      </c>
    </row>
    <row r="5" spans="1:24" ht="27" customHeight="1" x14ac:dyDescent="0.15">
      <c r="B5" s="8" t="s">
        <v>3</v>
      </c>
      <c r="C5" s="14"/>
      <c r="D5" s="41"/>
      <c r="E5" s="14"/>
      <c r="F5" s="14"/>
      <c r="G5" s="14"/>
      <c r="H5" s="21"/>
      <c r="I5" s="41"/>
      <c r="J5" s="41"/>
      <c r="K5" s="41"/>
      <c r="L5" s="41"/>
      <c r="M5" s="41"/>
      <c r="N5" s="41"/>
      <c r="O5" s="14"/>
      <c r="P5" s="96"/>
      <c r="Q5" s="96"/>
      <c r="R5" s="100"/>
      <c r="S5" s="121"/>
      <c r="V5" s="5"/>
      <c r="W5" s="5"/>
      <c r="X5" s="5"/>
    </row>
    <row r="6" spans="1:24" ht="20.25" customHeight="1" x14ac:dyDescent="0.15">
      <c r="B6" s="9"/>
      <c r="C6" s="10"/>
      <c r="D6" s="11"/>
      <c r="E6" s="11"/>
      <c r="F6" s="11"/>
      <c r="G6" s="12"/>
      <c r="H6" s="9"/>
      <c r="I6" s="105" t="s">
        <v>6</v>
      </c>
      <c r="J6" s="106"/>
      <c r="K6" s="106"/>
      <c r="L6" s="106"/>
      <c r="M6" s="106"/>
      <c r="N6" s="107"/>
      <c r="O6" s="14"/>
      <c r="P6" s="108" t="s">
        <v>7</v>
      </c>
      <c r="Q6" s="108" t="s">
        <v>8</v>
      </c>
      <c r="R6" s="108" t="s">
        <v>9</v>
      </c>
      <c r="S6" s="82" t="s">
        <v>30</v>
      </c>
      <c r="T6" s="103"/>
      <c r="U6" s="103"/>
      <c r="V6" s="15"/>
      <c r="W6" s="15"/>
      <c r="X6" s="15"/>
    </row>
    <row r="7" spans="1:24" ht="20.25" customHeight="1" x14ac:dyDescent="0.15">
      <c r="B7" s="97" t="s">
        <v>4</v>
      </c>
      <c r="C7" s="135" t="s">
        <v>35</v>
      </c>
      <c r="D7" s="136"/>
      <c r="E7" s="136"/>
      <c r="F7" s="101"/>
      <c r="G7" s="98"/>
      <c r="H7" s="97" t="s">
        <v>5</v>
      </c>
      <c r="I7" s="114" t="s">
        <v>11</v>
      </c>
      <c r="J7" s="114" t="s">
        <v>32</v>
      </c>
      <c r="K7" s="114" t="s">
        <v>10</v>
      </c>
      <c r="L7" s="114" t="s">
        <v>12</v>
      </c>
      <c r="M7" s="116" t="s">
        <v>33</v>
      </c>
      <c r="N7" s="116" t="s">
        <v>34</v>
      </c>
      <c r="O7" s="14"/>
      <c r="P7" s="109"/>
      <c r="Q7" s="109"/>
      <c r="R7" s="112"/>
      <c r="S7" s="118"/>
      <c r="T7" s="103"/>
      <c r="U7" s="103"/>
      <c r="V7" s="15"/>
      <c r="W7" s="15"/>
      <c r="X7" s="15"/>
    </row>
    <row r="8" spans="1:24" ht="30" customHeight="1" x14ac:dyDescent="0.15">
      <c r="A8" s="16"/>
      <c r="B8" s="17"/>
      <c r="C8" s="18"/>
      <c r="D8" s="19"/>
      <c r="E8" s="19"/>
      <c r="F8" s="19"/>
      <c r="G8" s="20"/>
      <c r="H8" s="17"/>
      <c r="I8" s="115"/>
      <c r="J8" s="115"/>
      <c r="K8" s="115"/>
      <c r="L8" s="115"/>
      <c r="M8" s="117"/>
      <c r="N8" s="117"/>
      <c r="O8" s="21"/>
      <c r="P8" s="110"/>
      <c r="Q8" s="111"/>
      <c r="R8" s="113"/>
      <c r="S8" s="119"/>
      <c r="T8" s="103"/>
      <c r="U8" s="103"/>
      <c r="V8" s="15"/>
      <c r="W8" s="15"/>
      <c r="X8" s="15"/>
    </row>
    <row r="9" spans="1:24" ht="21.95" customHeight="1" x14ac:dyDescent="0.15">
      <c r="A9" s="22"/>
      <c r="B9" s="23">
        <v>1</v>
      </c>
      <c r="C9" s="24">
        <v>45771</v>
      </c>
      <c r="D9" s="25">
        <f t="shared" ref="D9:D24" si="0">C9</f>
        <v>45771</v>
      </c>
      <c r="E9" s="26">
        <v>0.41666666666666669</v>
      </c>
      <c r="F9" s="27" t="s">
        <v>13</v>
      </c>
      <c r="G9" s="28">
        <v>0.45833333333333331</v>
      </c>
      <c r="H9" s="13" t="s">
        <v>14</v>
      </c>
      <c r="I9" s="29" t="s">
        <v>36</v>
      </c>
      <c r="J9" s="29" t="s">
        <v>36</v>
      </c>
      <c r="K9" s="29"/>
      <c r="L9" s="29"/>
      <c r="M9" s="29"/>
      <c r="N9" s="29" t="s">
        <v>36</v>
      </c>
      <c r="O9" s="30"/>
      <c r="P9" s="31">
        <f>C9-21</f>
        <v>45750</v>
      </c>
      <c r="Q9" s="32">
        <f>C9-14</f>
        <v>45757</v>
      </c>
      <c r="R9" s="102">
        <f>C9-8</f>
        <v>45763</v>
      </c>
      <c r="S9" s="85"/>
      <c r="T9" s="33"/>
      <c r="U9" s="33"/>
    </row>
    <row r="10" spans="1:24" ht="21.95" customHeight="1" x14ac:dyDescent="0.15">
      <c r="A10" s="22"/>
      <c r="B10" s="23">
        <f t="shared" ref="B10:B24" si="1">B9+1</f>
        <v>2</v>
      </c>
      <c r="C10" s="24">
        <v>45792</v>
      </c>
      <c r="D10" s="25">
        <f t="shared" si="0"/>
        <v>45792</v>
      </c>
      <c r="E10" s="26">
        <v>0.41666666666666669</v>
      </c>
      <c r="F10" s="27" t="s">
        <v>13</v>
      </c>
      <c r="G10" s="28">
        <v>0.45833333333333331</v>
      </c>
      <c r="H10" s="13" t="s">
        <v>14</v>
      </c>
      <c r="I10" s="29"/>
      <c r="J10" s="29"/>
      <c r="K10" s="29"/>
      <c r="L10" s="29"/>
      <c r="M10" s="29"/>
      <c r="N10" s="29"/>
      <c r="O10" s="30"/>
      <c r="P10" s="31">
        <f>C10-21</f>
        <v>45771</v>
      </c>
      <c r="Q10" s="32">
        <f t="shared" ref="Q10" si="2">C10-14</f>
        <v>45778</v>
      </c>
      <c r="R10" s="102">
        <f>C10-8</f>
        <v>45784</v>
      </c>
      <c r="S10" s="86"/>
      <c r="T10" s="33"/>
      <c r="U10" s="33"/>
    </row>
    <row r="11" spans="1:24" ht="21.95" customHeight="1" x14ac:dyDescent="0.15">
      <c r="A11" s="22"/>
      <c r="B11" s="23">
        <f t="shared" si="1"/>
        <v>3</v>
      </c>
      <c r="C11" s="24">
        <v>45813</v>
      </c>
      <c r="D11" s="25">
        <f t="shared" si="0"/>
        <v>45813</v>
      </c>
      <c r="E11" s="26">
        <v>0.41666666666666669</v>
      </c>
      <c r="F11" s="27" t="s">
        <v>13</v>
      </c>
      <c r="G11" s="28">
        <v>0.45833333333333331</v>
      </c>
      <c r="H11" s="13" t="s">
        <v>14</v>
      </c>
      <c r="I11" s="29"/>
      <c r="J11" s="29"/>
      <c r="K11" s="29"/>
      <c r="L11" s="29"/>
      <c r="M11" s="29"/>
      <c r="N11" s="29"/>
      <c r="O11" s="30"/>
      <c r="P11" s="31">
        <f t="shared" ref="P11:P24" si="3">C11-21</f>
        <v>45792</v>
      </c>
      <c r="Q11" s="32">
        <f t="shared" ref="Q11:Q24" si="4">C11-14</f>
        <v>45799</v>
      </c>
      <c r="R11" s="102">
        <f t="shared" ref="R11:R24" si="5">C11-8</f>
        <v>45805</v>
      </c>
      <c r="S11" s="86"/>
      <c r="T11" s="33"/>
      <c r="U11" s="33"/>
    </row>
    <row r="12" spans="1:24" ht="21.95" customHeight="1" x14ac:dyDescent="0.15">
      <c r="A12" s="22"/>
      <c r="B12" s="23">
        <f t="shared" si="1"/>
        <v>4</v>
      </c>
      <c r="C12" s="24">
        <v>45831</v>
      </c>
      <c r="D12" s="25">
        <f t="shared" si="0"/>
        <v>45831</v>
      </c>
      <c r="E12" s="26">
        <v>0.41666666666666669</v>
      </c>
      <c r="F12" s="27" t="s">
        <v>13</v>
      </c>
      <c r="G12" s="28">
        <v>0.45833333333333331</v>
      </c>
      <c r="H12" s="13" t="s">
        <v>14</v>
      </c>
      <c r="I12" s="29"/>
      <c r="J12" s="29"/>
      <c r="K12" s="29"/>
      <c r="L12" s="29"/>
      <c r="M12" s="29"/>
      <c r="N12" s="29"/>
      <c r="O12" s="30"/>
      <c r="P12" s="31">
        <f t="shared" si="3"/>
        <v>45810</v>
      </c>
      <c r="Q12" s="32">
        <f t="shared" si="4"/>
        <v>45817</v>
      </c>
      <c r="R12" s="102">
        <f t="shared" si="5"/>
        <v>45823</v>
      </c>
      <c r="S12" s="86"/>
      <c r="T12" s="33"/>
      <c r="U12" s="33"/>
    </row>
    <row r="13" spans="1:24" ht="21.95" customHeight="1" x14ac:dyDescent="0.15">
      <c r="A13" s="22"/>
      <c r="B13" s="23">
        <f t="shared" si="1"/>
        <v>5</v>
      </c>
      <c r="C13" s="24">
        <v>45849</v>
      </c>
      <c r="D13" s="25">
        <f>C13</f>
        <v>45849</v>
      </c>
      <c r="E13" s="26">
        <v>0.41666666666666669</v>
      </c>
      <c r="F13" s="27" t="s">
        <v>13</v>
      </c>
      <c r="G13" s="28">
        <v>0.45833333333333331</v>
      </c>
      <c r="H13" s="13" t="s">
        <v>14</v>
      </c>
      <c r="I13" s="29"/>
      <c r="J13" s="29"/>
      <c r="K13" s="29"/>
      <c r="L13" s="29"/>
      <c r="M13" s="29"/>
      <c r="N13" s="29"/>
      <c r="O13" s="30"/>
      <c r="P13" s="31">
        <f>C13-21</f>
        <v>45828</v>
      </c>
      <c r="Q13" s="32">
        <f>C13-14</f>
        <v>45835</v>
      </c>
      <c r="R13" s="102">
        <f>C13-8</f>
        <v>45841</v>
      </c>
      <c r="S13" s="86"/>
      <c r="T13" s="33"/>
      <c r="U13" s="33"/>
    </row>
    <row r="14" spans="1:24" ht="21.95" customHeight="1" x14ac:dyDescent="0.15">
      <c r="A14" s="22"/>
      <c r="B14" s="23">
        <f t="shared" si="1"/>
        <v>6</v>
      </c>
      <c r="C14" s="24">
        <v>45860</v>
      </c>
      <c r="D14" s="25">
        <f t="shared" ref="D14" si="6">C14</f>
        <v>45860</v>
      </c>
      <c r="E14" s="26">
        <v>0.41666666666666669</v>
      </c>
      <c r="F14" s="27" t="s">
        <v>13</v>
      </c>
      <c r="G14" s="28">
        <v>0.45833333333333331</v>
      </c>
      <c r="H14" s="13" t="s">
        <v>14</v>
      </c>
      <c r="I14" s="29"/>
      <c r="J14" s="29"/>
      <c r="K14" s="29"/>
      <c r="L14" s="29"/>
      <c r="M14" s="29"/>
      <c r="N14" s="29"/>
      <c r="O14" s="30"/>
      <c r="P14" s="31">
        <f t="shared" ref="P14" si="7">C14-21</f>
        <v>45839</v>
      </c>
      <c r="Q14" s="32">
        <f t="shared" ref="Q14" si="8">C14-14</f>
        <v>45846</v>
      </c>
      <c r="R14" s="102">
        <f>C14-8</f>
        <v>45852</v>
      </c>
      <c r="S14" s="86"/>
      <c r="T14" s="33"/>
      <c r="U14" s="33"/>
    </row>
    <row r="15" spans="1:24" ht="21.95" customHeight="1" x14ac:dyDescent="0.15">
      <c r="A15" s="22"/>
      <c r="B15" s="23">
        <f t="shared" si="1"/>
        <v>7</v>
      </c>
      <c r="C15" s="24">
        <v>45876</v>
      </c>
      <c r="D15" s="25">
        <f t="shared" si="0"/>
        <v>45876</v>
      </c>
      <c r="E15" s="26">
        <v>0.41666666666666669</v>
      </c>
      <c r="F15" s="27" t="s">
        <v>13</v>
      </c>
      <c r="G15" s="28">
        <v>0.45833333333333331</v>
      </c>
      <c r="H15" s="13" t="s">
        <v>14</v>
      </c>
      <c r="I15" s="29"/>
      <c r="J15" s="29"/>
      <c r="K15" s="29"/>
      <c r="L15" s="29"/>
      <c r="M15" s="29"/>
      <c r="N15" s="29"/>
      <c r="O15" s="30"/>
      <c r="P15" s="31">
        <f t="shared" si="3"/>
        <v>45855</v>
      </c>
      <c r="Q15" s="32">
        <f t="shared" si="4"/>
        <v>45862</v>
      </c>
      <c r="R15" s="102">
        <f t="shared" si="5"/>
        <v>45868</v>
      </c>
      <c r="S15" s="86"/>
      <c r="T15" s="33"/>
      <c r="U15" s="33"/>
    </row>
    <row r="16" spans="1:24" ht="21.95" customHeight="1" x14ac:dyDescent="0.15">
      <c r="A16" s="22"/>
      <c r="B16" s="23">
        <f t="shared" si="1"/>
        <v>8</v>
      </c>
      <c r="C16" s="24">
        <v>45890</v>
      </c>
      <c r="D16" s="25">
        <f t="shared" si="0"/>
        <v>45890</v>
      </c>
      <c r="E16" s="26">
        <v>0.41666666666666669</v>
      </c>
      <c r="F16" s="27" t="s">
        <v>13</v>
      </c>
      <c r="G16" s="28">
        <v>0.45833333333333331</v>
      </c>
      <c r="H16" s="13" t="s">
        <v>14</v>
      </c>
      <c r="I16" s="29"/>
      <c r="J16" s="29"/>
      <c r="K16" s="29"/>
      <c r="L16" s="29"/>
      <c r="M16" s="29"/>
      <c r="N16" s="29"/>
      <c r="O16" s="30"/>
      <c r="P16" s="31">
        <f>C16-21</f>
        <v>45869</v>
      </c>
      <c r="Q16" s="32">
        <f>C16-14</f>
        <v>45876</v>
      </c>
      <c r="R16" s="102">
        <f>C16-8-1</f>
        <v>45881</v>
      </c>
      <c r="S16" s="86"/>
      <c r="T16" s="33"/>
      <c r="U16" s="33"/>
    </row>
    <row r="17" spans="1:24" ht="21.95" customHeight="1" x14ac:dyDescent="0.15">
      <c r="A17" s="22"/>
      <c r="B17" s="23">
        <f t="shared" si="1"/>
        <v>9</v>
      </c>
      <c r="C17" s="24">
        <v>45904</v>
      </c>
      <c r="D17" s="25">
        <f t="shared" si="0"/>
        <v>45904</v>
      </c>
      <c r="E17" s="26">
        <v>0.41666666666666669</v>
      </c>
      <c r="F17" s="27" t="s">
        <v>13</v>
      </c>
      <c r="G17" s="28">
        <v>0.45833333333333331</v>
      </c>
      <c r="H17" s="13" t="s">
        <v>14</v>
      </c>
      <c r="I17" s="29"/>
      <c r="J17" s="29"/>
      <c r="K17" s="29"/>
      <c r="L17" s="29"/>
      <c r="M17" s="29"/>
      <c r="N17" s="29"/>
      <c r="O17" s="30"/>
      <c r="P17" s="31">
        <f>C17-21-2</f>
        <v>45881</v>
      </c>
      <c r="Q17" s="32">
        <f>C17-14-1</f>
        <v>45889</v>
      </c>
      <c r="R17" s="102">
        <f>C17-8-1</f>
        <v>45895</v>
      </c>
      <c r="S17" s="86"/>
      <c r="T17" s="33"/>
      <c r="U17" s="33"/>
    </row>
    <row r="18" spans="1:24" ht="21.95" customHeight="1" x14ac:dyDescent="0.15">
      <c r="A18" s="22"/>
      <c r="B18" s="23">
        <f t="shared" si="1"/>
        <v>10</v>
      </c>
      <c r="C18" s="24">
        <v>45918</v>
      </c>
      <c r="D18" s="25">
        <f t="shared" si="0"/>
        <v>45918</v>
      </c>
      <c r="E18" s="26">
        <v>0.41666666666666669</v>
      </c>
      <c r="F18" s="27" t="s">
        <v>13</v>
      </c>
      <c r="G18" s="28">
        <v>0.45833333333333331</v>
      </c>
      <c r="H18" s="13" t="s">
        <v>14</v>
      </c>
      <c r="I18" s="29"/>
      <c r="J18" s="29"/>
      <c r="K18" s="29"/>
      <c r="L18" s="29"/>
      <c r="M18" s="29"/>
      <c r="N18" s="29"/>
      <c r="O18" s="30"/>
      <c r="P18" s="31">
        <f t="shared" si="3"/>
        <v>45897</v>
      </c>
      <c r="Q18" s="32">
        <f t="shared" si="4"/>
        <v>45904</v>
      </c>
      <c r="R18" s="102">
        <f t="shared" si="5"/>
        <v>45910</v>
      </c>
      <c r="S18" s="86"/>
      <c r="T18" s="33"/>
      <c r="U18" s="33"/>
    </row>
    <row r="19" spans="1:24" ht="21.95" customHeight="1" x14ac:dyDescent="0.15">
      <c r="A19" s="22"/>
      <c r="B19" s="23">
        <f t="shared" si="1"/>
        <v>11</v>
      </c>
      <c r="C19" s="24">
        <v>45939</v>
      </c>
      <c r="D19" s="25">
        <f t="shared" si="0"/>
        <v>45939</v>
      </c>
      <c r="E19" s="26">
        <v>0.41666666666666669</v>
      </c>
      <c r="F19" s="27" t="s">
        <v>13</v>
      </c>
      <c r="G19" s="28">
        <v>0.45833333333333331</v>
      </c>
      <c r="H19" s="13" t="s">
        <v>14</v>
      </c>
      <c r="I19" s="29"/>
      <c r="J19" s="29"/>
      <c r="K19" s="29"/>
      <c r="L19" s="29"/>
      <c r="M19" s="29"/>
      <c r="N19" s="29"/>
      <c r="O19" s="34"/>
      <c r="P19" s="31">
        <f t="shared" si="3"/>
        <v>45918</v>
      </c>
      <c r="Q19" s="32">
        <f t="shared" si="4"/>
        <v>45925</v>
      </c>
      <c r="R19" s="102">
        <f t="shared" si="5"/>
        <v>45931</v>
      </c>
      <c r="S19" s="86"/>
      <c r="T19" s="33"/>
      <c r="U19" s="33"/>
    </row>
    <row r="20" spans="1:24" ht="21.95" customHeight="1" x14ac:dyDescent="0.15">
      <c r="A20" s="22"/>
      <c r="B20" s="23">
        <f t="shared" si="1"/>
        <v>12</v>
      </c>
      <c r="C20" s="24">
        <v>45974</v>
      </c>
      <c r="D20" s="25">
        <f t="shared" si="0"/>
        <v>45974</v>
      </c>
      <c r="E20" s="26">
        <v>0.41666666666666669</v>
      </c>
      <c r="F20" s="27" t="s">
        <v>13</v>
      </c>
      <c r="G20" s="28">
        <v>0.45833333333333331</v>
      </c>
      <c r="H20" s="13" t="s">
        <v>14</v>
      </c>
      <c r="I20" s="29"/>
      <c r="J20" s="29"/>
      <c r="K20" s="29"/>
      <c r="L20" s="29"/>
      <c r="M20" s="29"/>
      <c r="N20" s="29"/>
      <c r="O20" s="30"/>
      <c r="P20" s="31">
        <f t="shared" si="3"/>
        <v>45953</v>
      </c>
      <c r="Q20" s="32">
        <f t="shared" si="4"/>
        <v>45960</v>
      </c>
      <c r="R20" s="102">
        <f t="shared" si="5"/>
        <v>45966</v>
      </c>
      <c r="S20" s="86"/>
      <c r="T20" s="33"/>
      <c r="U20" s="33"/>
    </row>
    <row r="21" spans="1:24" ht="21.95" customHeight="1" x14ac:dyDescent="0.15">
      <c r="A21" s="22"/>
      <c r="B21" s="23">
        <f t="shared" si="1"/>
        <v>13</v>
      </c>
      <c r="C21" s="24">
        <v>46002</v>
      </c>
      <c r="D21" s="25">
        <f t="shared" si="0"/>
        <v>46002</v>
      </c>
      <c r="E21" s="26">
        <v>0.41666666666666669</v>
      </c>
      <c r="F21" s="27" t="s">
        <v>13</v>
      </c>
      <c r="G21" s="28">
        <v>0.45833333333333331</v>
      </c>
      <c r="H21" s="13" t="s">
        <v>14</v>
      </c>
      <c r="I21" s="29"/>
      <c r="J21" s="29"/>
      <c r="K21" s="29"/>
      <c r="L21" s="29"/>
      <c r="M21" s="29"/>
      <c r="N21" s="29"/>
      <c r="O21" s="30"/>
      <c r="P21" s="31">
        <f t="shared" si="3"/>
        <v>45981</v>
      </c>
      <c r="Q21" s="32">
        <f t="shared" si="4"/>
        <v>45988</v>
      </c>
      <c r="R21" s="102">
        <f t="shared" si="5"/>
        <v>45994</v>
      </c>
      <c r="S21" s="86"/>
      <c r="T21" s="33"/>
      <c r="U21" s="33"/>
    </row>
    <row r="22" spans="1:24" ht="21.95" customHeight="1" x14ac:dyDescent="0.15">
      <c r="A22" s="22"/>
      <c r="B22" s="23">
        <f t="shared" si="1"/>
        <v>14</v>
      </c>
      <c r="C22" s="24">
        <v>46037</v>
      </c>
      <c r="D22" s="25">
        <f t="shared" si="0"/>
        <v>46037</v>
      </c>
      <c r="E22" s="26">
        <v>0.41666666666666669</v>
      </c>
      <c r="F22" s="27" t="s">
        <v>13</v>
      </c>
      <c r="G22" s="28">
        <v>0.45833333333333331</v>
      </c>
      <c r="H22" s="13" t="s">
        <v>14</v>
      </c>
      <c r="I22" s="29"/>
      <c r="J22" s="29"/>
      <c r="K22" s="29"/>
      <c r="L22" s="29"/>
      <c r="M22" s="29"/>
      <c r="N22" s="29"/>
      <c r="O22" s="30"/>
      <c r="P22" s="31">
        <f>C22-21-7</f>
        <v>46009</v>
      </c>
      <c r="Q22" s="32">
        <f>C22-14-8</f>
        <v>46015</v>
      </c>
      <c r="R22" s="102">
        <f>C22-8</f>
        <v>46029</v>
      </c>
      <c r="S22" s="86"/>
      <c r="T22" s="33"/>
      <c r="U22" s="33"/>
    </row>
    <row r="23" spans="1:24" ht="21.95" customHeight="1" x14ac:dyDescent="0.15">
      <c r="A23" s="22"/>
      <c r="B23" s="23">
        <f t="shared" si="1"/>
        <v>15</v>
      </c>
      <c r="C23" s="24">
        <v>46065</v>
      </c>
      <c r="D23" s="25">
        <f t="shared" si="0"/>
        <v>46065</v>
      </c>
      <c r="E23" s="26">
        <v>0.41666666666666669</v>
      </c>
      <c r="F23" s="27" t="s">
        <v>13</v>
      </c>
      <c r="G23" s="28">
        <v>0.45833333333333331</v>
      </c>
      <c r="H23" s="13" t="s">
        <v>14</v>
      </c>
      <c r="I23" s="29"/>
      <c r="J23" s="29"/>
      <c r="K23" s="29"/>
      <c r="L23" s="29"/>
      <c r="M23" s="29"/>
      <c r="N23" s="29"/>
      <c r="O23" s="30"/>
      <c r="P23" s="31">
        <f t="shared" si="3"/>
        <v>46044</v>
      </c>
      <c r="Q23" s="32">
        <f t="shared" si="4"/>
        <v>46051</v>
      </c>
      <c r="R23" s="102">
        <f t="shared" si="5"/>
        <v>46057</v>
      </c>
      <c r="S23" s="86"/>
      <c r="T23" s="33"/>
      <c r="U23" s="33"/>
    </row>
    <row r="24" spans="1:24" ht="21.95" customHeight="1" x14ac:dyDescent="0.15">
      <c r="A24" s="22"/>
      <c r="B24" s="23">
        <f t="shared" si="1"/>
        <v>16</v>
      </c>
      <c r="C24" s="24">
        <v>46086</v>
      </c>
      <c r="D24" s="25">
        <f t="shared" si="0"/>
        <v>46086</v>
      </c>
      <c r="E24" s="26">
        <v>0.41666666666666669</v>
      </c>
      <c r="F24" s="27" t="s">
        <v>13</v>
      </c>
      <c r="G24" s="28">
        <v>0.45833333333333331</v>
      </c>
      <c r="H24" s="13" t="s">
        <v>14</v>
      </c>
      <c r="I24" s="29"/>
      <c r="J24" s="29"/>
      <c r="K24" s="29"/>
      <c r="L24" s="29"/>
      <c r="M24" s="29"/>
      <c r="N24" s="29"/>
      <c r="O24" s="30"/>
      <c r="P24" s="31">
        <f t="shared" si="3"/>
        <v>46065</v>
      </c>
      <c r="Q24" s="32">
        <f t="shared" si="4"/>
        <v>46072</v>
      </c>
      <c r="R24" s="102">
        <f t="shared" si="5"/>
        <v>46078</v>
      </c>
      <c r="S24" s="87"/>
      <c r="T24" s="33"/>
      <c r="U24" s="33"/>
    </row>
    <row r="25" spans="1:24" ht="21.95" customHeight="1" x14ac:dyDescent="0.15">
      <c r="B25" s="29"/>
      <c r="C25" s="24"/>
      <c r="D25" s="35"/>
      <c r="E25" s="36"/>
      <c r="F25" s="37"/>
      <c r="G25" s="38"/>
      <c r="H25" s="35"/>
      <c r="I25" s="29"/>
      <c r="J25" s="29"/>
      <c r="K25" s="29"/>
      <c r="L25" s="29"/>
      <c r="M25" s="29"/>
      <c r="N25" s="29"/>
      <c r="P25" s="122" t="s">
        <v>15</v>
      </c>
      <c r="Q25" s="123"/>
      <c r="R25" s="124"/>
      <c r="S25" s="86">
        <f>SUM(S9:S24)</f>
        <v>0</v>
      </c>
    </row>
    <row r="26" spans="1:24" ht="21" customHeight="1" x14ac:dyDescent="0.15">
      <c r="B26" s="39"/>
      <c r="C26" s="5"/>
      <c r="D26" s="39"/>
      <c r="E26" s="5"/>
      <c r="F26" s="39"/>
      <c r="G26" s="5"/>
      <c r="H26" s="39"/>
      <c r="I26" s="40"/>
      <c r="J26" s="40"/>
      <c r="K26" s="40"/>
      <c r="L26" s="40"/>
      <c r="M26" s="40"/>
      <c r="N26" s="40"/>
      <c r="P26" s="41"/>
      <c r="Q26" s="41"/>
      <c r="R26" s="42"/>
    </row>
    <row r="27" spans="1:24" ht="21" customHeight="1" x14ac:dyDescent="0.15">
      <c r="B27" s="39"/>
      <c r="C27" s="5"/>
      <c r="D27" s="39"/>
      <c r="E27" s="5"/>
      <c r="F27" s="39"/>
      <c r="G27" s="5"/>
      <c r="H27" s="39"/>
      <c r="I27" s="39"/>
      <c r="J27" s="39"/>
      <c r="K27" s="39"/>
      <c r="L27" s="39"/>
      <c r="M27" s="43"/>
      <c r="N27" s="43"/>
      <c r="P27" s="4"/>
      <c r="Q27" s="4"/>
      <c r="R27" s="4"/>
    </row>
    <row r="28" spans="1:24" ht="21" customHeight="1" x14ac:dyDescent="0.15">
      <c r="B28" s="8" t="s">
        <v>16</v>
      </c>
      <c r="D28" s="3"/>
      <c r="H28" s="3"/>
      <c r="I28" s="3"/>
      <c r="J28" s="3"/>
      <c r="K28" s="3"/>
      <c r="L28" s="3"/>
      <c r="M28" s="3"/>
      <c r="N28" s="3"/>
      <c r="P28" s="3"/>
      <c r="T28" s="44"/>
      <c r="U28" s="44"/>
      <c r="V28" s="15"/>
      <c r="W28" s="15"/>
      <c r="X28" s="15"/>
    </row>
    <row r="29" spans="1:24" ht="21" customHeight="1" x14ac:dyDescent="0.15">
      <c r="B29" s="9"/>
      <c r="C29" s="10"/>
      <c r="D29" s="11"/>
      <c r="E29" s="11"/>
      <c r="F29" s="11"/>
      <c r="G29" s="12"/>
      <c r="H29" s="9"/>
      <c r="I29" s="125" t="s">
        <v>6</v>
      </c>
      <c r="J29" s="106"/>
      <c r="K29" s="106"/>
      <c r="L29" s="106"/>
      <c r="M29" s="106"/>
      <c r="N29" s="107"/>
      <c r="O29" s="14"/>
      <c r="P29" s="126" t="s">
        <v>7</v>
      </c>
      <c r="Q29" s="126" t="s">
        <v>8</v>
      </c>
      <c r="R29" s="126" t="s">
        <v>9</v>
      </c>
      <c r="S29" s="82" t="s">
        <v>30</v>
      </c>
      <c r="T29" s="103"/>
      <c r="U29" s="103"/>
      <c r="V29" s="15"/>
      <c r="W29" s="15"/>
      <c r="X29" s="15"/>
    </row>
    <row r="30" spans="1:24" ht="21" customHeight="1" x14ac:dyDescent="0.15">
      <c r="B30" s="97" t="s">
        <v>4</v>
      </c>
      <c r="C30" s="135" t="s">
        <v>35</v>
      </c>
      <c r="D30" s="136"/>
      <c r="E30" s="136"/>
      <c r="F30" s="101"/>
      <c r="G30" s="98"/>
      <c r="H30" s="97" t="s">
        <v>5</v>
      </c>
      <c r="I30" s="114" t="s">
        <v>11</v>
      </c>
      <c r="J30" s="114" t="s">
        <v>32</v>
      </c>
      <c r="K30" s="114" t="s">
        <v>10</v>
      </c>
      <c r="L30" s="114" t="s">
        <v>12</v>
      </c>
      <c r="M30" s="116" t="s">
        <v>33</v>
      </c>
      <c r="N30" s="116" t="s">
        <v>34</v>
      </c>
      <c r="O30" s="14"/>
      <c r="P30" s="127"/>
      <c r="Q30" s="127"/>
      <c r="R30" s="130"/>
      <c r="S30" s="118"/>
      <c r="T30" s="103"/>
      <c r="U30" s="103"/>
      <c r="V30" s="15"/>
      <c r="W30" s="15"/>
      <c r="X30" s="15"/>
    </row>
    <row r="31" spans="1:24" ht="30" customHeight="1" x14ac:dyDescent="0.15">
      <c r="B31" s="17"/>
      <c r="C31" s="18"/>
      <c r="D31" s="19"/>
      <c r="E31" s="19"/>
      <c r="F31" s="19"/>
      <c r="G31" s="20"/>
      <c r="H31" s="17"/>
      <c r="I31" s="115"/>
      <c r="J31" s="115"/>
      <c r="K31" s="115"/>
      <c r="L31" s="115"/>
      <c r="M31" s="117"/>
      <c r="N31" s="117"/>
      <c r="O31" s="21"/>
      <c r="P31" s="128"/>
      <c r="Q31" s="129"/>
      <c r="R31" s="131"/>
      <c r="S31" s="119"/>
      <c r="T31" s="103"/>
      <c r="U31" s="103"/>
    </row>
    <row r="32" spans="1:24" ht="21.95" customHeight="1" x14ac:dyDescent="0.15">
      <c r="A32" s="22"/>
      <c r="B32" s="45">
        <v>1</v>
      </c>
      <c r="C32" s="24">
        <v>45764</v>
      </c>
      <c r="D32" s="25">
        <f t="shared" ref="D32:D49" si="9">C32</f>
        <v>45764</v>
      </c>
      <c r="E32" s="46"/>
      <c r="F32" s="47"/>
      <c r="G32" s="48"/>
      <c r="H32" s="29" t="s">
        <v>17</v>
      </c>
      <c r="I32" s="29"/>
      <c r="J32" s="29"/>
      <c r="K32" s="29"/>
      <c r="L32" s="29"/>
      <c r="M32" s="29"/>
      <c r="N32" s="29"/>
      <c r="O32" s="30"/>
      <c r="P32" s="31">
        <f>+C32-13</f>
        <v>45751</v>
      </c>
      <c r="Q32" s="32">
        <f>+C32-7</f>
        <v>45757</v>
      </c>
      <c r="R32" s="102">
        <f>Q32</f>
        <v>45757</v>
      </c>
      <c r="S32" s="85"/>
      <c r="T32" s="49"/>
      <c r="U32" s="49"/>
    </row>
    <row r="33" spans="1:21" ht="21.95" customHeight="1" x14ac:dyDescent="0.15">
      <c r="A33" s="22"/>
      <c r="B33" s="45">
        <f>B32+1</f>
        <v>2</v>
      </c>
      <c r="C33" s="24">
        <v>45793</v>
      </c>
      <c r="D33" s="25">
        <f t="shared" si="9"/>
        <v>45793</v>
      </c>
      <c r="E33" s="46"/>
      <c r="F33" s="47"/>
      <c r="G33" s="48"/>
      <c r="H33" s="29" t="s">
        <v>17</v>
      </c>
      <c r="I33" s="29"/>
      <c r="J33" s="29"/>
      <c r="K33" s="29"/>
      <c r="L33" s="29"/>
      <c r="M33" s="29"/>
      <c r="N33" s="29"/>
      <c r="O33" s="30"/>
      <c r="P33" s="31">
        <f>+C33-15</f>
        <v>45778</v>
      </c>
      <c r="Q33" s="32">
        <f>+C33-8</f>
        <v>45785</v>
      </c>
      <c r="R33" s="102">
        <f t="shared" ref="R33:R49" si="10">Q33</f>
        <v>45785</v>
      </c>
      <c r="S33" s="86"/>
      <c r="T33" s="49"/>
      <c r="U33" s="49"/>
    </row>
    <row r="34" spans="1:21" ht="21.95" customHeight="1" x14ac:dyDescent="0.15">
      <c r="A34" s="22"/>
      <c r="B34" s="45">
        <f t="shared" ref="B34:B49" si="11">B33+1</f>
        <v>3</v>
      </c>
      <c r="C34" s="24">
        <v>45806</v>
      </c>
      <c r="D34" s="25">
        <f t="shared" si="9"/>
        <v>45806</v>
      </c>
      <c r="E34" s="26"/>
      <c r="F34" s="27"/>
      <c r="G34" s="50"/>
      <c r="H34" s="29" t="s">
        <v>17</v>
      </c>
      <c r="I34" s="29"/>
      <c r="J34" s="29"/>
      <c r="K34" s="29"/>
      <c r="L34" s="29"/>
      <c r="M34" s="29"/>
      <c r="N34" s="29"/>
      <c r="O34" s="30"/>
      <c r="P34" s="31">
        <f>+C34-11</f>
        <v>45795</v>
      </c>
      <c r="Q34" s="32">
        <f t="shared" ref="Q34:Q49" si="12">+C34-7</f>
        <v>45799</v>
      </c>
      <c r="R34" s="102">
        <f t="shared" si="10"/>
        <v>45799</v>
      </c>
      <c r="S34" s="86"/>
      <c r="T34" s="49"/>
      <c r="U34" s="49"/>
    </row>
    <row r="35" spans="1:21" ht="21.95" customHeight="1" x14ac:dyDescent="0.15">
      <c r="A35" s="22"/>
      <c r="B35" s="45">
        <f t="shared" si="11"/>
        <v>4</v>
      </c>
      <c r="C35" s="24">
        <v>45819</v>
      </c>
      <c r="D35" s="25">
        <f t="shared" si="9"/>
        <v>45819</v>
      </c>
      <c r="E35" s="26"/>
      <c r="F35" s="27"/>
      <c r="G35" s="50"/>
      <c r="H35" s="29" t="s">
        <v>17</v>
      </c>
      <c r="I35" s="29"/>
      <c r="J35" s="29"/>
      <c r="K35" s="29"/>
      <c r="L35" s="29"/>
      <c r="M35" s="29"/>
      <c r="N35" s="29"/>
      <c r="O35" s="30"/>
      <c r="P35" s="31">
        <f t="shared" ref="P35:P39" si="13">+C35-11</f>
        <v>45808</v>
      </c>
      <c r="Q35" s="32">
        <f t="shared" si="12"/>
        <v>45812</v>
      </c>
      <c r="R35" s="102">
        <f t="shared" si="10"/>
        <v>45812</v>
      </c>
      <c r="S35" s="86"/>
      <c r="T35" s="49"/>
      <c r="U35" s="49"/>
    </row>
    <row r="36" spans="1:21" ht="21.95" customHeight="1" x14ac:dyDescent="0.15">
      <c r="A36" s="22"/>
      <c r="B36" s="45">
        <f t="shared" si="11"/>
        <v>5</v>
      </c>
      <c r="C36" s="24">
        <v>45828</v>
      </c>
      <c r="D36" s="25">
        <f t="shared" si="9"/>
        <v>45828</v>
      </c>
      <c r="E36" s="46"/>
      <c r="F36" s="47"/>
      <c r="G36" s="48"/>
      <c r="H36" s="29" t="s">
        <v>17</v>
      </c>
      <c r="I36" s="29"/>
      <c r="J36" s="29"/>
      <c r="K36" s="29"/>
      <c r="L36" s="29"/>
      <c r="M36" s="29"/>
      <c r="N36" s="29"/>
      <c r="O36" s="30"/>
      <c r="P36" s="31">
        <f>+C36-11-3</f>
        <v>45814</v>
      </c>
      <c r="Q36" s="32">
        <f>+C36-7-1</f>
        <v>45820</v>
      </c>
      <c r="R36" s="102">
        <f t="shared" si="10"/>
        <v>45820</v>
      </c>
      <c r="S36" s="86"/>
      <c r="T36" s="49"/>
      <c r="U36" s="49"/>
    </row>
    <row r="37" spans="1:21" ht="21.95" customHeight="1" x14ac:dyDescent="0.15">
      <c r="A37" s="22"/>
      <c r="B37" s="45">
        <f t="shared" si="11"/>
        <v>6</v>
      </c>
      <c r="C37" s="24">
        <v>45854</v>
      </c>
      <c r="D37" s="25">
        <f t="shared" si="9"/>
        <v>45854</v>
      </c>
      <c r="E37" s="46"/>
      <c r="F37" s="47"/>
      <c r="G37" s="48"/>
      <c r="H37" s="29" t="s">
        <v>17</v>
      </c>
      <c r="I37" s="29"/>
      <c r="J37" s="29"/>
      <c r="K37" s="29"/>
      <c r="L37" s="29"/>
      <c r="M37" s="29"/>
      <c r="N37" s="29"/>
      <c r="O37" s="30"/>
      <c r="P37" s="31">
        <f>+C37-11-1</f>
        <v>45842</v>
      </c>
      <c r="Q37" s="32">
        <f t="shared" si="12"/>
        <v>45847</v>
      </c>
      <c r="R37" s="102">
        <f t="shared" si="10"/>
        <v>45847</v>
      </c>
      <c r="S37" s="86"/>
      <c r="T37" s="49"/>
      <c r="U37" s="49"/>
    </row>
    <row r="38" spans="1:21" ht="21.95" customHeight="1" x14ac:dyDescent="0.15">
      <c r="A38" s="22"/>
      <c r="B38" s="45">
        <f t="shared" si="11"/>
        <v>7</v>
      </c>
      <c r="C38" s="24">
        <v>45868</v>
      </c>
      <c r="D38" s="25">
        <f t="shared" si="9"/>
        <v>45868</v>
      </c>
      <c r="E38" s="46"/>
      <c r="F38" s="47"/>
      <c r="G38" s="48"/>
      <c r="H38" s="29" t="s">
        <v>17</v>
      </c>
      <c r="I38" s="29"/>
      <c r="J38" s="29"/>
      <c r="K38" s="29"/>
      <c r="L38" s="29"/>
      <c r="M38" s="29"/>
      <c r="N38" s="29"/>
      <c r="O38" s="30"/>
      <c r="P38" s="31">
        <f>+C38-11-1</f>
        <v>45856</v>
      </c>
      <c r="Q38" s="32">
        <f t="shared" si="12"/>
        <v>45861</v>
      </c>
      <c r="R38" s="102">
        <f t="shared" si="10"/>
        <v>45861</v>
      </c>
      <c r="S38" s="86"/>
      <c r="T38" s="49"/>
      <c r="U38" s="49"/>
    </row>
    <row r="39" spans="1:21" ht="21.95" customHeight="1" x14ac:dyDescent="0.15">
      <c r="A39" s="22"/>
      <c r="B39" s="45">
        <f t="shared" si="11"/>
        <v>8</v>
      </c>
      <c r="C39" s="24">
        <v>45877</v>
      </c>
      <c r="D39" s="25">
        <f t="shared" si="9"/>
        <v>45877</v>
      </c>
      <c r="E39" s="51"/>
      <c r="F39" s="52"/>
      <c r="G39" s="53"/>
      <c r="H39" s="29" t="s">
        <v>17</v>
      </c>
      <c r="I39" s="29"/>
      <c r="J39" s="29"/>
      <c r="K39" s="29"/>
      <c r="L39" s="29"/>
      <c r="M39" s="29"/>
      <c r="N39" s="29"/>
      <c r="O39" s="30"/>
      <c r="P39" s="31">
        <f t="shared" si="13"/>
        <v>45866</v>
      </c>
      <c r="Q39" s="32">
        <f t="shared" si="12"/>
        <v>45870</v>
      </c>
      <c r="R39" s="102">
        <f t="shared" si="10"/>
        <v>45870</v>
      </c>
      <c r="S39" s="86"/>
      <c r="T39" s="49"/>
      <c r="U39" s="49"/>
    </row>
    <row r="40" spans="1:21" ht="21.95" customHeight="1" x14ac:dyDescent="0.15">
      <c r="A40" s="22"/>
      <c r="B40" s="45">
        <f t="shared" si="11"/>
        <v>9</v>
      </c>
      <c r="C40" s="24">
        <v>45895</v>
      </c>
      <c r="D40" s="25">
        <f t="shared" si="9"/>
        <v>45895</v>
      </c>
      <c r="E40" s="54"/>
      <c r="F40" s="55"/>
      <c r="G40" s="56"/>
      <c r="H40" s="29" t="s">
        <v>17</v>
      </c>
      <c r="I40" s="29"/>
      <c r="J40" s="29"/>
      <c r="K40" s="29"/>
      <c r="L40" s="29"/>
      <c r="M40" s="29"/>
      <c r="N40" s="29"/>
      <c r="O40" s="30"/>
      <c r="P40" s="31">
        <f>+C40-11</f>
        <v>45884</v>
      </c>
      <c r="Q40" s="32">
        <f t="shared" si="12"/>
        <v>45888</v>
      </c>
      <c r="R40" s="102">
        <f t="shared" si="10"/>
        <v>45888</v>
      </c>
      <c r="S40" s="86"/>
      <c r="T40" s="49"/>
      <c r="U40" s="49"/>
    </row>
    <row r="41" spans="1:21" ht="21.95" customHeight="1" x14ac:dyDescent="0.15">
      <c r="A41" s="22"/>
      <c r="B41" s="57">
        <f t="shared" si="11"/>
        <v>10</v>
      </c>
      <c r="C41" s="24">
        <v>45911</v>
      </c>
      <c r="D41" s="25">
        <f t="shared" si="9"/>
        <v>45911</v>
      </c>
      <c r="E41" s="54"/>
      <c r="F41" s="55"/>
      <c r="G41" s="56"/>
      <c r="H41" s="29" t="s">
        <v>17</v>
      </c>
      <c r="I41" s="29"/>
      <c r="J41" s="29"/>
      <c r="K41" s="29"/>
      <c r="L41" s="29"/>
      <c r="M41" s="29"/>
      <c r="N41" s="29"/>
      <c r="O41" s="30"/>
      <c r="P41" s="31">
        <f>+C41-11-2</f>
        <v>45898</v>
      </c>
      <c r="Q41" s="32">
        <f t="shared" si="12"/>
        <v>45904</v>
      </c>
      <c r="R41" s="102">
        <f t="shared" si="10"/>
        <v>45904</v>
      </c>
      <c r="S41" s="86"/>
      <c r="T41" s="49"/>
      <c r="U41" s="49"/>
    </row>
    <row r="42" spans="1:21" ht="21.95" customHeight="1" x14ac:dyDescent="0.15">
      <c r="A42" s="22"/>
      <c r="B42" s="57">
        <f t="shared" si="11"/>
        <v>11</v>
      </c>
      <c r="C42" s="24">
        <v>45925</v>
      </c>
      <c r="D42" s="25">
        <f t="shared" si="9"/>
        <v>45925</v>
      </c>
      <c r="E42" s="54"/>
      <c r="F42" s="55"/>
      <c r="G42" s="56"/>
      <c r="H42" s="29" t="s">
        <v>17</v>
      </c>
      <c r="I42" s="29"/>
      <c r="J42" s="29"/>
      <c r="K42" s="29"/>
      <c r="L42" s="29"/>
      <c r="M42" s="29"/>
      <c r="N42" s="29"/>
      <c r="O42" s="30"/>
      <c r="P42" s="31">
        <f>+C42-11-2</f>
        <v>45912</v>
      </c>
      <c r="Q42" s="32">
        <f>+C42-7-1</f>
        <v>45917</v>
      </c>
      <c r="R42" s="102">
        <f t="shared" si="10"/>
        <v>45917</v>
      </c>
      <c r="S42" s="86"/>
      <c r="T42" s="49"/>
      <c r="U42" s="49"/>
    </row>
    <row r="43" spans="1:21" ht="21.95" customHeight="1" x14ac:dyDescent="0.15">
      <c r="A43" s="22"/>
      <c r="B43" s="57">
        <f t="shared" si="11"/>
        <v>12</v>
      </c>
      <c r="C43" s="24">
        <v>45946</v>
      </c>
      <c r="D43" s="25">
        <f t="shared" si="9"/>
        <v>45946</v>
      </c>
      <c r="E43" s="46"/>
      <c r="F43" s="47"/>
      <c r="G43" s="56"/>
      <c r="H43" s="29" t="s">
        <v>17</v>
      </c>
      <c r="I43" s="29"/>
      <c r="J43" s="29"/>
      <c r="K43" s="29"/>
      <c r="L43" s="29"/>
      <c r="M43" s="29"/>
      <c r="N43" s="29"/>
      <c r="O43" s="30"/>
      <c r="P43" s="31">
        <f>+C43-10</f>
        <v>45936</v>
      </c>
      <c r="Q43" s="32">
        <f t="shared" si="12"/>
        <v>45939</v>
      </c>
      <c r="R43" s="102">
        <f t="shared" si="10"/>
        <v>45939</v>
      </c>
      <c r="S43" s="86"/>
      <c r="T43" s="49"/>
      <c r="U43" s="49"/>
    </row>
    <row r="44" spans="1:21" ht="21.95" customHeight="1" x14ac:dyDescent="0.15">
      <c r="A44" s="22"/>
      <c r="B44" s="57">
        <f t="shared" si="11"/>
        <v>13</v>
      </c>
      <c r="C44" s="24">
        <v>45960</v>
      </c>
      <c r="D44" s="25">
        <f t="shared" si="9"/>
        <v>45960</v>
      </c>
      <c r="E44" s="46"/>
      <c r="F44" s="47"/>
      <c r="G44" s="56"/>
      <c r="H44" s="29" t="s">
        <v>17</v>
      </c>
      <c r="I44" s="29"/>
      <c r="J44" s="29"/>
      <c r="K44" s="29"/>
      <c r="L44" s="29"/>
      <c r="M44" s="29"/>
      <c r="N44" s="29"/>
      <c r="O44" s="30"/>
      <c r="P44" s="31">
        <f>+C44-11-2</f>
        <v>45947</v>
      </c>
      <c r="Q44" s="32">
        <f t="shared" si="12"/>
        <v>45953</v>
      </c>
      <c r="R44" s="102">
        <f t="shared" si="10"/>
        <v>45953</v>
      </c>
      <c r="S44" s="86"/>
      <c r="T44" s="49"/>
      <c r="U44" s="49"/>
    </row>
    <row r="45" spans="1:21" ht="21.95" customHeight="1" x14ac:dyDescent="0.15">
      <c r="A45" s="58"/>
      <c r="B45" s="57">
        <f t="shared" si="11"/>
        <v>14</v>
      </c>
      <c r="C45" s="24">
        <v>45981</v>
      </c>
      <c r="D45" s="25">
        <f t="shared" si="9"/>
        <v>45981</v>
      </c>
      <c r="E45" s="46"/>
      <c r="F45" s="47"/>
      <c r="G45" s="56"/>
      <c r="H45" s="29" t="s">
        <v>17</v>
      </c>
      <c r="I45" s="29"/>
      <c r="J45" s="29"/>
      <c r="K45" s="29"/>
      <c r="L45" s="29"/>
      <c r="M45" s="29"/>
      <c r="N45" s="29"/>
      <c r="O45" s="30"/>
      <c r="P45" s="31">
        <f>+C45-10</f>
        <v>45971</v>
      </c>
      <c r="Q45" s="32">
        <f t="shared" si="12"/>
        <v>45974</v>
      </c>
      <c r="R45" s="102">
        <f t="shared" si="10"/>
        <v>45974</v>
      </c>
      <c r="S45" s="86"/>
      <c r="T45" s="49"/>
      <c r="U45" s="49"/>
    </row>
    <row r="46" spans="1:21" ht="21.95" customHeight="1" x14ac:dyDescent="0.15">
      <c r="A46" s="22"/>
      <c r="B46" s="57">
        <f t="shared" si="11"/>
        <v>15</v>
      </c>
      <c r="C46" s="24">
        <v>46009</v>
      </c>
      <c r="D46" s="25">
        <f t="shared" si="9"/>
        <v>46009</v>
      </c>
      <c r="E46" s="46"/>
      <c r="F46" s="47"/>
      <c r="G46" s="56"/>
      <c r="H46" s="29" t="s">
        <v>17</v>
      </c>
      <c r="I46" s="29"/>
      <c r="J46" s="29"/>
      <c r="K46" s="29"/>
      <c r="L46" s="29"/>
      <c r="M46" s="29"/>
      <c r="N46" s="29"/>
      <c r="O46" s="30"/>
      <c r="P46" s="31">
        <f>+C46-11-2</f>
        <v>45996</v>
      </c>
      <c r="Q46" s="32">
        <f t="shared" si="12"/>
        <v>46002</v>
      </c>
      <c r="R46" s="102">
        <f t="shared" si="10"/>
        <v>46002</v>
      </c>
      <c r="S46" s="87"/>
      <c r="T46" s="49"/>
      <c r="U46" s="49"/>
    </row>
    <row r="47" spans="1:21" ht="21.95" customHeight="1" x14ac:dyDescent="0.15">
      <c r="A47" s="58"/>
      <c r="B47" s="57">
        <f t="shared" si="11"/>
        <v>16</v>
      </c>
      <c r="C47" s="24">
        <v>46044</v>
      </c>
      <c r="D47" s="25">
        <f t="shared" si="9"/>
        <v>46044</v>
      </c>
      <c r="E47" s="46"/>
      <c r="F47" s="47"/>
      <c r="G47" s="56"/>
      <c r="H47" s="29" t="s">
        <v>17</v>
      </c>
      <c r="I47" s="29"/>
      <c r="J47" s="29"/>
      <c r="K47" s="29"/>
      <c r="L47" s="29"/>
      <c r="M47" s="29"/>
      <c r="N47" s="29"/>
      <c r="O47" s="30"/>
      <c r="P47" s="31">
        <f>+C47-11-2</f>
        <v>46031</v>
      </c>
      <c r="Q47" s="32">
        <f t="shared" si="12"/>
        <v>46037</v>
      </c>
      <c r="R47" s="102">
        <f t="shared" si="10"/>
        <v>46037</v>
      </c>
      <c r="S47" s="87"/>
      <c r="T47" s="49"/>
      <c r="U47" s="49"/>
    </row>
    <row r="48" spans="1:21" ht="21.95" customHeight="1" x14ac:dyDescent="0.15">
      <c r="A48" s="22"/>
      <c r="B48" s="57">
        <f t="shared" si="11"/>
        <v>17</v>
      </c>
      <c r="C48" s="24">
        <v>46058</v>
      </c>
      <c r="D48" s="25">
        <f t="shared" si="9"/>
        <v>46058</v>
      </c>
      <c r="E48" s="46"/>
      <c r="F48" s="47"/>
      <c r="G48" s="56"/>
      <c r="H48" s="29" t="s">
        <v>17</v>
      </c>
      <c r="I48" s="29"/>
      <c r="J48" s="29"/>
      <c r="K48" s="29"/>
      <c r="L48" s="29"/>
      <c r="M48" s="29"/>
      <c r="N48" s="29"/>
      <c r="O48" s="30"/>
      <c r="P48" s="31">
        <f>+C48-11-2</f>
        <v>46045</v>
      </c>
      <c r="Q48" s="32">
        <f t="shared" si="12"/>
        <v>46051</v>
      </c>
      <c r="R48" s="102">
        <f t="shared" si="10"/>
        <v>46051</v>
      </c>
      <c r="S48" s="87"/>
      <c r="T48" s="49"/>
      <c r="U48" s="49"/>
    </row>
    <row r="49" spans="1:21" ht="21.95" customHeight="1" x14ac:dyDescent="0.15">
      <c r="A49" s="22"/>
      <c r="B49" s="57">
        <f t="shared" si="11"/>
        <v>18</v>
      </c>
      <c r="C49" s="24">
        <v>46079</v>
      </c>
      <c r="D49" s="25">
        <f t="shared" si="9"/>
        <v>46079</v>
      </c>
      <c r="E49" s="46"/>
      <c r="F49" s="47"/>
      <c r="G49" s="56"/>
      <c r="H49" s="29" t="s">
        <v>17</v>
      </c>
      <c r="I49" s="29"/>
      <c r="J49" s="29"/>
      <c r="K49" s="29"/>
      <c r="L49" s="29"/>
      <c r="M49" s="29"/>
      <c r="N49" s="29"/>
      <c r="O49" s="30"/>
      <c r="P49" s="31">
        <f>+C49-10-1-2</f>
        <v>46066</v>
      </c>
      <c r="Q49" s="32">
        <f t="shared" si="12"/>
        <v>46072</v>
      </c>
      <c r="R49" s="102">
        <f t="shared" si="10"/>
        <v>46072</v>
      </c>
      <c r="S49" s="87"/>
      <c r="T49" s="49"/>
      <c r="U49" s="49"/>
    </row>
    <row r="50" spans="1:21" ht="21.95" customHeight="1" x14ac:dyDescent="0.15">
      <c r="A50" s="59"/>
      <c r="B50" s="60"/>
      <c r="C50" s="61"/>
      <c r="D50" s="62"/>
      <c r="E50" s="63"/>
      <c r="F50" s="64"/>
      <c r="G50" s="65"/>
      <c r="H50" s="60"/>
      <c r="I50" s="29"/>
      <c r="J50" s="29"/>
      <c r="K50" s="29"/>
      <c r="L50" s="29"/>
      <c r="M50" s="29"/>
      <c r="N50" s="29"/>
      <c r="P50" s="122" t="s">
        <v>15</v>
      </c>
      <c r="Q50" s="123"/>
      <c r="R50" s="124"/>
      <c r="S50" s="86">
        <f>SUM(S32:S48)</f>
        <v>0</v>
      </c>
      <c r="T50" s="44"/>
      <c r="U50" s="44"/>
    </row>
    <row r="51" spans="1:21" ht="21.95" customHeight="1" x14ac:dyDescent="0.15">
      <c r="A51" s="66"/>
      <c r="D51" s="3"/>
      <c r="H51" s="3"/>
      <c r="I51" s="40"/>
      <c r="J51" s="40"/>
      <c r="K51" s="40"/>
      <c r="L51" s="40"/>
      <c r="M51" s="40"/>
      <c r="N51" s="40"/>
      <c r="P51" s="14"/>
      <c r="Q51" s="14"/>
      <c r="R51" s="42"/>
      <c r="S51" s="84"/>
      <c r="T51" s="44"/>
      <c r="U51" s="44"/>
    </row>
    <row r="52" spans="1:21" ht="21" customHeight="1" x14ac:dyDescent="0.15">
      <c r="B52" s="67" t="s">
        <v>18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14"/>
      <c r="Q52" s="14"/>
      <c r="R52" s="14"/>
      <c r="S52" s="84"/>
      <c r="T52" s="44"/>
      <c r="U52" s="44"/>
    </row>
    <row r="53" spans="1:21" ht="18" customHeight="1" x14ac:dyDescent="0.15">
      <c r="B53" s="68" t="s">
        <v>23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96"/>
      <c r="Q53" s="14"/>
      <c r="R53" s="14"/>
    </row>
    <row r="54" spans="1:21" ht="18" customHeight="1" x14ac:dyDescent="0.15">
      <c r="B54" s="68" t="s">
        <v>24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96"/>
      <c r="Q54" s="14"/>
      <c r="R54" s="14"/>
    </row>
    <row r="55" spans="1:21" ht="18" customHeight="1" x14ac:dyDescent="0.15">
      <c r="B55" s="68" t="s">
        <v>26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0"/>
      <c r="Q55" s="80"/>
      <c r="R55" s="80"/>
    </row>
    <row r="56" spans="1:21" ht="18" customHeight="1" x14ac:dyDescent="0.15">
      <c r="B56" s="68" t="s">
        <v>19</v>
      </c>
      <c r="C56" s="68"/>
      <c r="D56" s="79"/>
      <c r="E56" s="68"/>
      <c r="F56" s="68"/>
      <c r="G56" s="68"/>
      <c r="H56" s="68"/>
      <c r="I56" s="79"/>
      <c r="J56" s="79"/>
      <c r="K56" s="79"/>
      <c r="L56" s="79"/>
      <c r="M56" s="79"/>
      <c r="N56" s="79"/>
      <c r="O56" s="68"/>
      <c r="P56" s="80"/>
      <c r="Q56" s="80"/>
      <c r="R56" s="80"/>
    </row>
    <row r="57" spans="1:21" ht="18" customHeight="1" x14ac:dyDescent="0.15">
      <c r="B57" s="68" t="s">
        <v>27</v>
      </c>
      <c r="C57" s="68"/>
      <c r="D57" s="79"/>
      <c r="E57" s="68"/>
      <c r="F57" s="68"/>
      <c r="G57" s="68"/>
      <c r="H57" s="68"/>
      <c r="I57" s="79"/>
      <c r="J57" s="79"/>
      <c r="K57" s="79"/>
      <c r="L57" s="79"/>
      <c r="M57" s="79"/>
      <c r="N57" s="79"/>
      <c r="O57" s="68"/>
      <c r="P57" s="80"/>
      <c r="Q57" s="80"/>
      <c r="R57" s="80"/>
    </row>
    <row r="58" spans="1:21" s="14" customFormat="1" ht="18" customHeight="1" x14ac:dyDescent="0.15">
      <c r="B58" s="68"/>
      <c r="C58" s="68" t="s">
        <v>25</v>
      </c>
      <c r="D58" s="79"/>
      <c r="E58" s="81" t="s">
        <v>37</v>
      </c>
      <c r="G58" s="68"/>
      <c r="H58" s="68"/>
      <c r="I58" s="132" t="s">
        <v>38</v>
      </c>
      <c r="J58" s="132"/>
      <c r="K58" s="79"/>
      <c r="L58" s="42" t="s">
        <v>39</v>
      </c>
      <c r="M58" s="133" t="s">
        <v>40</v>
      </c>
      <c r="N58" s="134"/>
      <c r="O58" s="134"/>
      <c r="P58" s="134"/>
      <c r="Q58" s="134"/>
      <c r="R58" s="80" t="s">
        <v>41</v>
      </c>
    </row>
    <row r="59" spans="1:21" s="14" customFormat="1" ht="18" customHeight="1" x14ac:dyDescent="0.15">
      <c r="B59" s="68"/>
      <c r="C59" s="68"/>
      <c r="D59" s="79"/>
      <c r="E59" s="68"/>
      <c r="F59" s="68"/>
      <c r="G59" s="68"/>
      <c r="H59" s="68"/>
      <c r="I59" s="79"/>
      <c r="J59" s="79"/>
      <c r="K59" s="79"/>
      <c r="L59" s="79"/>
      <c r="M59" s="79"/>
      <c r="N59" s="79"/>
      <c r="O59" s="68"/>
      <c r="P59" s="80"/>
      <c r="Q59" s="80"/>
      <c r="R59" s="80"/>
    </row>
    <row r="60" spans="1:21" ht="18" customHeight="1" x14ac:dyDescent="0.15">
      <c r="B60" s="67" t="s">
        <v>20</v>
      </c>
      <c r="C60" s="68"/>
      <c r="D60" s="79"/>
      <c r="E60" s="68"/>
      <c r="F60" s="68"/>
      <c r="G60" s="68"/>
      <c r="H60" s="68"/>
      <c r="I60" s="79"/>
      <c r="J60" s="79"/>
      <c r="K60" s="79"/>
      <c r="L60" s="79"/>
      <c r="M60" s="79"/>
      <c r="N60" s="79"/>
      <c r="O60" s="68"/>
      <c r="P60" s="80"/>
      <c r="Q60" s="80"/>
      <c r="R60" s="80"/>
    </row>
    <row r="61" spans="1:21" ht="18" customHeight="1" x14ac:dyDescent="0.15">
      <c r="B61" s="68" t="s">
        <v>28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81"/>
      <c r="N61" s="81"/>
      <c r="O61" s="81"/>
      <c r="P61" s="96"/>
      <c r="Q61" s="96"/>
      <c r="R61" s="96"/>
    </row>
    <row r="62" spans="1:21" ht="18" customHeight="1" x14ac:dyDescent="0.15">
      <c r="B62" s="68" t="s">
        <v>29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81"/>
      <c r="N62" s="81"/>
      <c r="O62" s="81"/>
      <c r="P62" s="96"/>
      <c r="Q62" s="96"/>
      <c r="R62" s="96"/>
    </row>
    <row r="63" spans="1:21" ht="18" customHeight="1" x14ac:dyDescent="0.15">
      <c r="B63" s="68" t="s">
        <v>21</v>
      </c>
      <c r="C63" s="68"/>
      <c r="D63" s="79"/>
      <c r="E63" s="68"/>
      <c r="F63" s="68"/>
      <c r="G63" s="68"/>
      <c r="H63" s="68"/>
      <c r="I63" s="79"/>
      <c r="J63" s="79"/>
      <c r="K63" s="79"/>
      <c r="L63" s="68"/>
      <c r="M63" s="81"/>
      <c r="N63" s="81"/>
      <c r="O63" s="81"/>
      <c r="P63" s="96"/>
      <c r="Q63" s="96"/>
      <c r="R63" s="96"/>
    </row>
    <row r="64" spans="1:21" ht="18" customHeight="1" x14ac:dyDescent="0.15">
      <c r="B64" s="68" t="s">
        <v>22</v>
      </c>
      <c r="C64" s="68"/>
      <c r="D64" s="79"/>
      <c r="E64" s="68"/>
      <c r="F64" s="68"/>
      <c r="G64" s="68"/>
      <c r="H64" s="68"/>
      <c r="I64" s="79"/>
      <c r="J64" s="79"/>
      <c r="K64" s="79"/>
      <c r="L64" s="79"/>
      <c r="M64" s="79"/>
      <c r="N64" s="79"/>
      <c r="O64" s="68"/>
      <c r="P64" s="96"/>
      <c r="Q64" s="96"/>
      <c r="R64" s="96"/>
    </row>
    <row r="65" spans="1:24" ht="18" customHeight="1" x14ac:dyDescent="0.15">
      <c r="B65" s="68"/>
      <c r="C65" s="68"/>
      <c r="D65" s="79"/>
      <c r="E65" s="68"/>
      <c r="F65" s="68"/>
      <c r="G65" s="68"/>
      <c r="H65" s="68"/>
      <c r="I65" s="79"/>
      <c r="J65" s="79"/>
      <c r="K65" s="79"/>
      <c r="L65" s="79"/>
      <c r="M65" s="79"/>
      <c r="N65" s="79"/>
      <c r="O65" s="68"/>
      <c r="P65" s="96"/>
      <c r="Q65" s="96"/>
      <c r="R65" s="96"/>
    </row>
    <row r="66" spans="1:24" ht="18" customHeight="1" x14ac:dyDescent="0.15">
      <c r="B66" s="69"/>
      <c r="C66" s="69"/>
      <c r="D66" s="70"/>
      <c r="E66" s="69"/>
      <c r="F66" s="69"/>
      <c r="G66" s="69"/>
      <c r="H66" s="69"/>
      <c r="I66" s="70"/>
      <c r="J66" s="70"/>
      <c r="K66" s="70"/>
      <c r="L66" s="70"/>
      <c r="M66" s="70"/>
      <c r="N66" s="70"/>
      <c r="O66" s="71"/>
      <c r="Q66" s="6"/>
      <c r="R66" s="6"/>
    </row>
    <row r="67" spans="1:24" ht="18" customHeight="1" x14ac:dyDescent="0.15">
      <c r="Q67" s="6"/>
      <c r="R67" s="6"/>
    </row>
    <row r="68" spans="1:24" ht="18" customHeight="1" x14ac:dyDescent="0.15">
      <c r="Q68" s="6"/>
      <c r="R68" s="6"/>
    </row>
    <row r="69" spans="1:24" ht="18" customHeight="1" x14ac:dyDescent="0.15">
      <c r="Q69" s="6"/>
      <c r="R69" s="6"/>
    </row>
    <row r="70" spans="1:24" ht="18" customHeight="1" x14ac:dyDescent="0.15">
      <c r="Q70" s="6"/>
      <c r="R70" s="6"/>
    </row>
    <row r="71" spans="1:24" ht="18" customHeight="1" x14ac:dyDescent="0.15"/>
    <row r="72" spans="1:24" ht="18" customHeight="1" x14ac:dyDescent="0.15"/>
    <row r="73" spans="1:24" ht="18" customHeight="1" x14ac:dyDescent="0.15"/>
    <row r="74" spans="1:24" ht="18" customHeight="1" x14ac:dyDescent="0.15"/>
    <row r="75" spans="1:24" ht="18" customHeight="1" x14ac:dyDescent="0.15"/>
    <row r="76" spans="1:24" ht="18" customHeight="1" x14ac:dyDescent="0.15"/>
    <row r="77" spans="1:24" ht="18" customHeight="1" x14ac:dyDescent="0.15"/>
    <row r="78" spans="1:24" s="6" customFormat="1" ht="18" customHeight="1" x14ac:dyDescent="0.15">
      <c r="A78" s="3"/>
      <c r="B78" s="3"/>
      <c r="C78" s="3"/>
      <c r="D78" s="4"/>
      <c r="E78" s="3"/>
      <c r="F78" s="3"/>
      <c r="G78" s="3"/>
      <c r="H78" s="5"/>
      <c r="I78" s="4"/>
      <c r="J78" s="4"/>
      <c r="K78" s="4"/>
      <c r="L78" s="4"/>
      <c r="M78" s="4"/>
      <c r="N78" s="4"/>
      <c r="O78" s="3"/>
      <c r="Q78" s="3"/>
      <c r="R78" s="3"/>
      <c r="S78" s="14"/>
      <c r="T78" s="3"/>
      <c r="U78" s="3"/>
      <c r="V78" s="3"/>
      <c r="W78" s="3"/>
      <c r="X78" s="3"/>
    </row>
    <row r="88" spans="1:24" s="6" customFormat="1" ht="14.25" x14ac:dyDescent="0.15">
      <c r="A88" s="3"/>
      <c r="B88" s="72"/>
      <c r="C88" s="3"/>
      <c r="D88" s="4"/>
      <c r="E88" s="3"/>
      <c r="F88" s="3"/>
      <c r="G88" s="3"/>
      <c r="H88" s="5"/>
      <c r="I88" s="4"/>
      <c r="J88" s="4"/>
      <c r="K88" s="4"/>
      <c r="L88" s="4"/>
      <c r="M88" s="4"/>
      <c r="N88" s="4"/>
      <c r="O88" s="3"/>
      <c r="Q88" s="3"/>
      <c r="R88" s="3"/>
      <c r="S88" s="14"/>
      <c r="T88" s="3"/>
      <c r="U88" s="3"/>
      <c r="V88" s="3"/>
      <c r="W88" s="3"/>
      <c r="X88" s="3"/>
    </row>
    <row r="90" spans="1:24" s="6" customFormat="1" x14ac:dyDescent="0.15">
      <c r="A90" s="3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"/>
      <c r="Q90" s="3"/>
      <c r="R90" s="3"/>
      <c r="S90" s="14"/>
      <c r="T90" s="3"/>
      <c r="U90" s="3"/>
      <c r="V90" s="3"/>
      <c r="W90" s="3"/>
      <c r="X90" s="3"/>
    </row>
    <row r="91" spans="1:24" s="6" customFormat="1" x14ac:dyDescent="0.15">
      <c r="A91" s="3"/>
      <c r="B91" s="39"/>
      <c r="C91" s="73"/>
      <c r="D91" s="74"/>
      <c r="E91" s="75"/>
      <c r="F91" s="39"/>
      <c r="G91" s="75"/>
      <c r="H91" s="39"/>
      <c r="I91" s="4"/>
      <c r="J91" s="4"/>
      <c r="K91" s="4"/>
      <c r="L91" s="4"/>
      <c r="M91" s="4"/>
      <c r="N91" s="4"/>
      <c r="O91" s="3"/>
      <c r="Q91" s="3"/>
      <c r="R91" s="3"/>
      <c r="S91" s="14"/>
      <c r="T91" s="3"/>
      <c r="U91" s="3"/>
      <c r="V91" s="3"/>
      <c r="W91" s="3"/>
      <c r="X91" s="3"/>
    </row>
    <row r="92" spans="1:24" s="6" customFormat="1" x14ac:dyDescent="0.15">
      <c r="A92" s="3"/>
      <c r="B92" s="39"/>
      <c r="C92" s="76"/>
      <c r="D92" s="74"/>
      <c r="E92" s="77"/>
      <c r="F92" s="43"/>
      <c r="G92" s="77"/>
      <c r="H92" s="39"/>
      <c r="I92" s="4"/>
      <c r="J92" s="39"/>
      <c r="K92" s="39"/>
      <c r="L92" s="39"/>
      <c r="M92" s="39"/>
      <c r="N92" s="39"/>
      <c r="O92" s="3"/>
      <c r="Q92" s="3"/>
      <c r="R92" s="3"/>
      <c r="S92" s="14"/>
      <c r="T92" s="3"/>
      <c r="U92" s="3"/>
      <c r="V92" s="3"/>
      <c r="W92" s="3"/>
      <c r="X92" s="3"/>
    </row>
    <row r="93" spans="1:24" s="6" customFormat="1" x14ac:dyDescent="0.15">
      <c r="A93" s="3"/>
      <c r="B93" s="39"/>
      <c r="C93" s="76"/>
      <c r="D93" s="74"/>
      <c r="E93" s="77"/>
      <c r="F93" s="43"/>
      <c r="G93" s="77"/>
      <c r="H93" s="39"/>
      <c r="I93" s="4"/>
      <c r="J93" s="39"/>
      <c r="K93" s="39"/>
      <c r="L93" s="39"/>
      <c r="M93" s="39"/>
      <c r="N93" s="39"/>
      <c r="O93" s="3"/>
      <c r="Q93" s="3"/>
      <c r="R93" s="3"/>
      <c r="S93" s="14"/>
      <c r="T93" s="3"/>
      <c r="U93" s="3"/>
      <c r="V93" s="3"/>
      <c r="W93" s="3"/>
      <c r="X93" s="3"/>
    </row>
    <row r="94" spans="1:24" x14ac:dyDescent="0.15">
      <c r="B94" s="39"/>
      <c r="C94" s="76"/>
      <c r="D94" s="74"/>
      <c r="E94" s="77"/>
      <c r="F94" s="43"/>
      <c r="G94" s="77"/>
      <c r="H94" s="39"/>
      <c r="I94" s="39"/>
      <c r="J94" s="39"/>
      <c r="K94" s="39"/>
      <c r="L94" s="39"/>
      <c r="M94" s="39"/>
      <c r="N94" s="39"/>
    </row>
    <row r="95" spans="1:24" x14ac:dyDescent="0.15">
      <c r="B95" s="39"/>
      <c r="C95" s="78"/>
      <c r="D95" s="39"/>
      <c r="E95" s="77"/>
      <c r="F95" s="43"/>
      <c r="G95" s="77"/>
      <c r="H95" s="39"/>
      <c r="I95" s="43"/>
      <c r="J95" s="43"/>
      <c r="K95" s="43"/>
      <c r="L95" s="43"/>
      <c r="M95" s="43"/>
      <c r="N95" s="43"/>
    </row>
  </sheetData>
  <mergeCells count="34">
    <mergeCell ref="I58:J58"/>
    <mergeCell ref="M58:Q58"/>
    <mergeCell ref="C7:E7"/>
    <mergeCell ref="P50:R50"/>
    <mergeCell ref="T29:T31"/>
    <mergeCell ref="C30:E30"/>
    <mergeCell ref="T6:T8"/>
    <mergeCell ref="U29:U31"/>
    <mergeCell ref="P25:R25"/>
    <mergeCell ref="I29:N29"/>
    <mergeCell ref="P29:P31"/>
    <mergeCell ref="Q29:Q31"/>
    <mergeCell ref="R29:R31"/>
    <mergeCell ref="I30:I31"/>
    <mergeCell ref="J30:J31"/>
    <mergeCell ref="K30:K31"/>
    <mergeCell ref="L30:L31"/>
    <mergeCell ref="M30:M31"/>
    <mergeCell ref="N30:N31"/>
    <mergeCell ref="S30:S31"/>
    <mergeCell ref="U6:U8"/>
    <mergeCell ref="B1:C1"/>
    <mergeCell ref="I6:N6"/>
    <mergeCell ref="P6:P8"/>
    <mergeCell ref="Q6:Q8"/>
    <mergeCell ref="R6:R8"/>
    <mergeCell ref="I7:I8"/>
    <mergeCell ref="J7:J8"/>
    <mergeCell ref="K7:K8"/>
    <mergeCell ref="L7:L8"/>
    <mergeCell ref="M7:M8"/>
    <mergeCell ref="N7:N8"/>
    <mergeCell ref="S7:S8"/>
    <mergeCell ref="S4:S5"/>
  </mergeCells>
  <phoneticPr fontId="3"/>
  <dataValidations count="3">
    <dataValidation type="list" allowBlank="1" showInputMessage="1" showErrorMessage="1" sqref="K12:K13 K14:M25 M11:N12 I32:N50 L11:L13 I9:N9 N13:N25 I10:J25 K10:N10" xr:uid="{A8EBFCFE-F434-4819-B78E-CAA8565A851E}">
      <formula1>"○,△,×,－,　"</formula1>
    </dataValidation>
    <dataValidation type="list" allowBlank="1" showInputMessage="1" showErrorMessage="1" sqref="H32:H49" xr:uid="{26D68CDE-56AF-47D6-8C75-CD59F90BA31E}">
      <formula1>"メール,未開催,　"</formula1>
    </dataValidation>
    <dataValidation type="list" allowBlank="1" showInputMessage="1" showErrorMessage="1" sqref="H9:H24" xr:uid="{720FA586-F24E-457B-8447-7A03C8176043}">
      <formula1>"対面会議,リモート会議,未開催,　"</formula1>
    </dataValidation>
  </dataValidations>
  <printOptions horizontalCentered="1"/>
  <pageMargins left="0.59055118110236227" right="0.39370078740157483" top="0.59055118110236227" bottom="0.39370078740157483" header="0.31496062992125984" footer="0.39370078740157483"/>
  <pageSetup paperSize="9" scale="62" orientation="portrait" r:id="rId1"/>
  <headerFooter alignWithMargins="0">
    <oddFooter>&amp;C&amp;"ＭＳ ゴシック,標準"&amp;14－　5　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R7共同会議等 計画表</vt:lpstr>
      <vt:lpstr>'R7共同会議等 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 雅美 M.K.</dc:creator>
  <cp:lastModifiedBy>松井 智一</cp:lastModifiedBy>
  <cp:lastPrinted>2025-01-14T02:05:51Z</cp:lastPrinted>
  <dcterms:created xsi:type="dcterms:W3CDTF">2023-08-25T08:29:22Z</dcterms:created>
  <dcterms:modified xsi:type="dcterms:W3CDTF">2025-06-17T04:58:03Z</dcterms:modified>
</cp:coreProperties>
</file>